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OTORIZED TRAILS\Trails\TRAIL RANGER TRAIL CAT MINI-X\TRAIL REPORTS\2020\EAST REGION\"/>
    </mc:Choice>
  </mc:AlternateContent>
  <xr:revisionPtr revIDLastSave="0" documentId="13_ncr:1_{DA7B483D-66DC-4EE6-AEF0-8E8C7DE4053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AIL RANGERS" sheetId="2" r:id="rId1"/>
    <sheet name="TRAIL CAT" sheetId="3" r:id="rId2"/>
    <sheet name="MINI-X" sheetId="4" r:id="rId3"/>
    <sheet name="300" sheetId="5" r:id="rId4"/>
    <sheet name="YEAR END TOTAL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I9" i="4"/>
  <c r="H19" i="4"/>
  <c r="I19" i="4"/>
  <c r="H29" i="4"/>
  <c r="I29" i="4"/>
  <c r="H34" i="4"/>
  <c r="I34" i="4"/>
  <c r="H73" i="3"/>
  <c r="H10" i="3"/>
  <c r="G73" i="3" s="1"/>
  <c r="I10" i="3"/>
  <c r="H18" i="3"/>
  <c r="I18" i="3"/>
  <c r="H27" i="3"/>
  <c r="I27" i="3"/>
  <c r="H35" i="3"/>
  <c r="I35" i="3"/>
  <c r="H49" i="3"/>
  <c r="I49" i="3"/>
  <c r="H59" i="3"/>
  <c r="I59" i="3"/>
  <c r="H69" i="3"/>
  <c r="I69" i="3"/>
  <c r="E16" i="1" l="1"/>
  <c r="D16" i="1"/>
  <c r="E12" i="1"/>
  <c r="D12" i="1"/>
  <c r="C12" i="1"/>
  <c r="B12" i="1"/>
  <c r="A12" i="1"/>
  <c r="F25" i="5"/>
  <c r="G25" i="5"/>
  <c r="H25" i="5"/>
  <c r="E34" i="4"/>
  <c r="F34" i="4"/>
  <c r="G34" i="4"/>
  <c r="D34" i="4"/>
  <c r="C34" i="4"/>
  <c r="E29" i="4"/>
  <c r="F29" i="4"/>
  <c r="G29" i="4"/>
  <c r="D29" i="4"/>
  <c r="C29" i="4"/>
  <c r="E183" i="2"/>
  <c r="F183" i="2"/>
  <c r="G183" i="2"/>
  <c r="H183" i="2"/>
  <c r="I183" i="2"/>
  <c r="D183" i="2"/>
  <c r="C183" i="2"/>
  <c r="E96" i="2"/>
  <c r="F96" i="2"/>
  <c r="G96" i="2"/>
  <c r="H96" i="2"/>
  <c r="I96" i="2"/>
  <c r="E70" i="2"/>
  <c r="F70" i="2"/>
  <c r="G70" i="2"/>
  <c r="H70" i="2"/>
  <c r="I70" i="2"/>
  <c r="E27" i="3"/>
  <c r="F27" i="3"/>
  <c r="G27" i="3"/>
  <c r="G69" i="3"/>
  <c r="B8" i="1"/>
  <c r="D27" i="3"/>
  <c r="C27" i="3"/>
  <c r="E18" i="3"/>
  <c r="F18" i="3"/>
  <c r="G18" i="3"/>
  <c r="C18" i="3"/>
  <c r="D18" i="3"/>
  <c r="D10" i="3"/>
  <c r="G10" i="3"/>
  <c r="F10" i="3"/>
  <c r="E10" i="3"/>
  <c r="I20" i="5" l="1"/>
  <c r="H20" i="5"/>
  <c r="G20" i="5"/>
  <c r="F20" i="5"/>
  <c r="E20" i="5"/>
  <c r="D20" i="5"/>
  <c r="C20" i="5"/>
  <c r="I9" i="5"/>
  <c r="I25" i="5" s="1"/>
  <c r="H9" i="5"/>
  <c r="G9" i="5"/>
  <c r="F9" i="5"/>
  <c r="E9" i="5"/>
  <c r="E25" i="5" s="1"/>
  <c r="C16" i="1" s="1"/>
  <c r="D9" i="5"/>
  <c r="D25" i="5" s="1"/>
  <c r="B16" i="1" s="1"/>
  <c r="C9" i="5"/>
  <c r="C25" i="5" s="1"/>
  <c r="A16" i="1" s="1"/>
  <c r="D70" i="2" l="1"/>
  <c r="C70" i="2"/>
  <c r="I141" i="2" l="1"/>
  <c r="H141" i="2"/>
  <c r="G141" i="2"/>
  <c r="F141" i="2"/>
  <c r="E141" i="2"/>
  <c r="D141" i="2"/>
  <c r="C141" i="2"/>
  <c r="D96" i="2" l="1"/>
  <c r="C96" i="2"/>
  <c r="G19" i="4" l="1"/>
  <c r="F19" i="4"/>
  <c r="E19" i="4"/>
  <c r="D19" i="4"/>
  <c r="C19" i="4"/>
  <c r="G9" i="4"/>
  <c r="F9" i="4"/>
  <c r="E9" i="4"/>
  <c r="D9" i="4"/>
  <c r="C9" i="4"/>
  <c r="F69" i="3"/>
  <c r="E69" i="3"/>
  <c r="D69" i="3"/>
  <c r="C69" i="3"/>
  <c r="G59" i="3"/>
  <c r="F59" i="3"/>
  <c r="E59" i="3"/>
  <c r="D59" i="3"/>
  <c r="C59" i="3"/>
  <c r="G49" i="3"/>
  <c r="F49" i="3"/>
  <c r="E49" i="3"/>
  <c r="D49" i="3"/>
  <c r="C49" i="3"/>
  <c r="G35" i="3"/>
  <c r="F35" i="3"/>
  <c r="E35" i="3"/>
  <c r="D35" i="3"/>
  <c r="C35" i="3"/>
  <c r="C10" i="3"/>
  <c r="B73" i="3" l="1"/>
  <c r="E28" i="2"/>
  <c r="F28" i="2"/>
  <c r="H28" i="2"/>
  <c r="G28" i="2"/>
  <c r="I28" i="2"/>
  <c r="D28" i="2"/>
  <c r="C28" i="2"/>
  <c r="I162" i="2" l="1"/>
  <c r="H162" i="2"/>
  <c r="G162" i="2"/>
  <c r="F162" i="2"/>
  <c r="E162" i="2"/>
  <c r="C187" i="2" s="1"/>
  <c r="D162" i="2"/>
  <c r="C162" i="2"/>
  <c r="I38" i="2"/>
  <c r="H38" i="2"/>
  <c r="G38" i="2"/>
  <c r="F38" i="2"/>
  <c r="E38" i="2"/>
  <c r="D38" i="2"/>
  <c r="C38" i="2"/>
  <c r="B187" i="2" l="1"/>
  <c r="B4" i="1" s="1"/>
  <c r="G187" i="2"/>
  <c r="G4" i="1" s="1"/>
  <c r="F187" i="2"/>
  <c r="F4" i="1" s="1"/>
  <c r="D187" i="2"/>
  <c r="E187" i="2"/>
  <c r="E4" i="1" s="1"/>
  <c r="C4" i="1"/>
  <c r="D4" i="1"/>
  <c r="C73" i="3" l="1"/>
  <c r="E73" i="3"/>
  <c r="D8" i="1" s="1"/>
  <c r="F73" i="3"/>
  <c r="E8" i="1"/>
  <c r="D73" i="3"/>
  <c r="C8" i="1"/>
</calcChain>
</file>

<file path=xl/sharedStrings.xml><?xml version="1.0" encoding="utf-8"?>
<sst xmlns="http://schemas.openxmlformats.org/spreadsheetml/2006/main" count="482" uniqueCount="217">
  <si>
    <t>MILES CLEARED</t>
  </si>
  <si>
    <t>NUMBER DOWNFALL</t>
  </si>
  <si>
    <t>TREAD WORK</t>
  </si>
  <si>
    <t>WATER BARS</t>
  </si>
  <si>
    <t>ATV</t>
  </si>
  <si>
    <t>MC</t>
  </si>
  <si>
    <t>EAST REGION</t>
  </si>
  <si>
    <t>MILES RECONSTRUCTED</t>
  </si>
  <si>
    <t>MILES CONSTRUCTED</t>
  </si>
  <si>
    <t>DIPS CONSTRUCTED</t>
  </si>
  <si>
    <t>DIPS CLEANED</t>
  </si>
  <si>
    <t>STUMPS REMOVED</t>
  </si>
  <si>
    <t>TRAIL NAME</t>
  </si>
  <si>
    <t>TRAIL NUMBER</t>
  </si>
  <si>
    <t>TOTAL</t>
  </si>
  <si>
    <t>RANGER DISTRICT:</t>
  </si>
  <si>
    <t xml:space="preserve">WORK DATE: </t>
  </si>
  <si>
    <t xml:space="preserve">RANGER DISTRICT: </t>
  </si>
  <si>
    <t>WORK DATE:</t>
  </si>
  <si>
    <t xml:space="preserve">NATIONAL FOREST: </t>
  </si>
  <si>
    <t>NATIONAL FOREST: Caribou Targhee</t>
  </si>
  <si>
    <t>RANGER DISTRICT: Dubois</t>
  </si>
  <si>
    <t>WORK DATE:  June 10-17, 2020</t>
  </si>
  <si>
    <t>Crooked Creek/Willow</t>
  </si>
  <si>
    <t xml:space="preserve">Right Fork Scott Canyon </t>
  </si>
  <si>
    <t xml:space="preserve">Corral Canyon South </t>
  </si>
  <si>
    <t xml:space="preserve">Myers Creek </t>
  </si>
  <si>
    <t xml:space="preserve">Webber Cr/Divide Cr </t>
  </si>
  <si>
    <t xml:space="preserve">SF Eightmile </t>
  </si>
  <si>
    <t xml:space="preserve">NF Eightmile </t>
  </si>
  <si>
    <t xml:space="preserve">Pass Creek Lake </t>
  </si>
  <si>
    <t xml:space="preserve">Pass Creek </t>
  </si>
  <si>
    <t xml:space="preserve">Long Canyon </t>
  </si>
  <si>
    <t xml:space="preserve">TeePee Draw </t>
  </si>
  <si>
    <t xml:space="preserve">Van Noy/Stoddard </t>
  </si>
  <si>
    <t>Lookout Point</t>
  </si>
  <si>
    <t xml:space="preserve">Stoddard Creek </t>
  </si>
  <si>
    <t>Lookout Point Spur</t>
  </si>
  <si>
    <t xml:space="preserve">Stoddard Creek Ridge </t>
  </si>
  <si>
    <t>Lookout Point South</t>
  </si>
  <si>
    <t xml:space="preserve">Alex Draw to McGary </t>
  </si>
  <si>
    <t xml:space="preserve">Picnic Ridge </t>
  </si>
  <si>
    <t>Stoddard Crek Loop</t>
  </si>
  <si>
    <t>Lone Pine Pass</t>
  </si>
  <si>
    <t xml:space="preserve">Modoc Corral Creek </t>
  </si>
  <si>
    <t>005A</t>
  </si>
  <si>
    <t>005B</t>
  </si>
  <si>
    <t>NATIONAL FOREST: Salmon Challis</t>
  </si>
  <si>
    <t>RANGER DISTRICT: Lost River</t>
  </si>
  <si>
    <t>WORK DATE: June 10-17, 2020</t>
  </si>
  <si>
    <t xml:space="preserve">North Creek Trail </t>
  </si>
  <si>
    <t xml:space="preserve">Morman Gulch Mine </t>
  </si>
  <si>
    <t xml:space="preserve">North Creek Claims </t>
  </si>
  <si>
    <t xml:space="preserve">Uncle Ike </t>
  </si>
  <si>
    <r>
      <t xml:space="preserve">TRAIL LENGTH </t>
    </r>
    <r>
      <rPr>
        <b/>
        <sz val="8"/>
        <color theme="1"/>
        <rFont val="Arial"/>
        <family val="2"/>
      </rPr>
      <t>(MI)</t>
    </r>
  </si>
  <si>
    <r>
      <t xml:space="preserve">TREAD WORK </t>
    </r>
    <r>
      <rPr>
        <b/>
        <sz val="8"/>
        <color theme="1"/>
        <rFont val="Arial"/>
        <family val="2"/>
      </rPr>
      <t>(FT)</t>
    </r>
  </si>
  <si>
    <t xml:space="preserve">NATIONAL FOREST: Caribou-Targhee </t>
  </si>
  <si>
    <t xml:space="preserve">RANGER DISTRICT: Palisades </t>
  </si>
  <si>
    <t>Wolverine Hawley Gulch</t>
  </si>
  <si>
    <t xml:space="preserve">Morning Glory Mine </t>
  </si>
  <si>
    <t xml:space="preserve">Wolverine Creek </t>
  </si>
  <si>
    <t xml:space="preserve">Windy Ridge Connector </t>
  </si>
  <si>
    <t xml:space="preserve">Graham Hollow Road </t>
  </si>
  <si>
    <t xml:space="preserve">South State </t>
  </si>
  <si>
    <t xml:space="preserve">Fish Creek </t>
  </si>
  <si>
    <t xml:space="preserve">Lookout Mountain </t>
  </si>
  <si>
    <t xml:space="preserve">Hawley Gulch </t>
  </si>
  <si>
    <t xml:space="preserve">Piney Pass/Thousands Springs </t>
  </si>
  <si>
    <t xml:space="preserve">Leaning Fir </t>
  </si>
  <si>
    <t xml:space="preserve">Bear Creek/Sheep </t>
  </si>
  <si>
    <t xml:space="preserve">Fourth of July Ridge </t>
  </si>
  <si>
    <t>Willow Springs/Beaver</t>
  </si>
  <si>
    <t xml:space="preserve">Rash Canyon </t>
  </si>
  <si>
    <t xml:space="preserve">Indian Fork Connector </t>
  </si>
  <si>
    <t>Pitchard/Nelson</t>
  </si>
  <si>
    <t xml:space="preserve">Blacktail Canyon </t>
  </si>
  <si>
    <t xml:space="preserve">Porcupine Creek </t>
  </si>
  <si>
    <t>Stucki By-pass</t>
  </si>
  <si>
    <t xml:space="preserve">Ruby Creek </t>
  </si>
  <si>
    <t xml:space="preserve">Castle Lake </t>
  </si>
  <si>
    <t>WORK DATE: June 24th - July 1st 2020</t>
  </si>
  <si>
    <t xml:space="preserve"> 2020 Trail Ranger Year End Totals</t>
  </si>
  <si>
    <t>2020 Year End Trail Cat Totals</t>
  </si>
  <si>
    <t xml:space="preserve"> 2020 Year End Mini-X Totals</t>
  </si>
  <si>
    <t>NATIONAL FOREST: Salmon Challis NF</t>
  </si>
  <si>
    <t>RANGER DISTRICT: North Fork RD</t>
  </si>
  <si>
    <t>WORK DATE: 7/8-7/23/2020</t>
  </si>
  <si>
    <t xml:space="preserve">Iron Mountain </t>
  </si>
  <si>
    <t xml:space="preserve">Big Hat Creek </t>
  </si>
  <si>
    <t xml:space="preserve">NF Hat Creek </t>
  </si>
  <si>
    <t xml:space="preserve">ButcherKnife Ridge </t>
  </si>
  <si>
    <t xml:space="preserve">Twin Creek Ridge </t>
  </si>
  <si>
    <t xml:space="preserve">Silverleads Ridge </t>
  </si>
  <si>
    <t xml:space="preserve">Stein Mountain </t>
  </si>
  <si>
    <t xml:space="preserve">SF Sheep Creek </t>
  </si>
  <si>
    <t xml:space="preserve">Divide NRT </t>
  </si>
  <si>
    <t xml:space="preserve">CDT </t>
  </si>
  <si>
    <t xml:space="preserve">Henderson Ridge </t>
  </si>
  <si>
    <t xml:space="preserve">Hughes Creek </t>
  </si>
  <si>
    <t xml:space="preserve">Ax Park Cutoff </t>
  </si>
  <si>
    <t xml:space="preserve">Sheep Creek </t>
  </si>
  <si>
    <t xml:space="preserve">Three Mile Ridge </t>
  </si>
  <si>
    <t xml:space="preserve">Ditch Creek </t>
  </si>
  <si>
    <t xml:space="preserve">Keystone Gulch </t>
  </si>
  <si>
    <t xml:space="preserve">Marlin/Porcupine Springs </t>
  </si>
  <si>
    <t>Powder Gulch</t>
  </si>
  <si>
    <t xml:space="preserve">NATIONAL FOREST: Salmon Challis </t>
  </si>
  <si>
    <t xml:space="preserve">RANGER DISTRICT: Challis Yankee Fork/Salmon Cobalt </t>
  </si>
  <si>
    <t xml:space="preserve">Van Horn </t>
  </si>
  <si>
    <t xml:space="preserve">Black-Alder Creek </t>
  </si>
  <si>
    <t xml:space="preserve">Lick Creek </t>
  </si>
  <si>
    <t>West Fork Lakes Cutoff</t>
  </si>
  <si>
    <t xml:space="preserve">West Fork Lakes </t>
  </si>
  <si>
    <t xml:space="preserve">West Fork Morgan Creek </t>
  </si>
  <si>
    <t>Darling Castle Creek Northside</t>
  </si>
  <si>
    <t>Darling Castle Creek</t>
  </si>
  <si>
    <t xml:space="preserve">Little West Fork </t>
  </si>
  <si>
    <t xml:space="preserve">Eddy Basin </t>
  </si>
  <si>
    <t xml:space="preserve">Eddy Creek </t>
  </si>
  <si>
    <t xml:space="preserve">Pats Creek/Camas Eddy Creek </t>
  </si>
  <si>
    <t>Corral Creek Spur</t>
  </si>
  <si>
    <t xml:space="preserve">Corral Creek/Hat Creek </t>
  </si>
  <si>
    <t xml:space="preserve">WORK DATE: July 29th-August 5th, 2020 </t>
  </si>
  <si>
    <t xml:space="preserve">RANGER DISTRICT: Westside District </t>
  </si>
  <si>
    <t xml:space="preserve">Mormon Canyon </t>
  </si>
  <si>
    <t xml:space="preserve">East Fork Mink Creek </t>
  </si>
  <si>
    <t>RANGER DISTRICT: Dubois District</t>
  </si>
  <si>
    <t xml:space="preserve">WORK DATE:June 24th-30th, 2020 </t>
  </si>
  <si>
    <t xml:space="preserve">WORK DATE: July 22th-29th, 2020 </t>
  </si>
  <si>
    <t xml:space="preserve">Middle Fork Pass Creek </t>
  </si>
  <si>
    <t xml:space="preserve">NATIONAL FOREST: Caribou Targhee </t>
  </si>
  <si>
    <t xml:space="preserve">RANGER DISTRICT: Palisades District </t>
  </si>
  <si>
    <t xml:space="preserve">WORK DATE: July 8th-15th, 2020 </t>
  </si>
  <si>
    <t xml:space="preserve">Porcupine Trail </t>
  </si>
  <si>
    <t xml:space="preserve">Echo/Indian Creek </t>
  </si>
  <si>
    <t xml:space="preserve">RANGER DISTRICT: Ashton/Island Park </t>
  </si>
  <si>
    <t xml:space="preserve">WORK DATE: August 8th-11th, 2020 </t>
  </si>
  <si>
    <t xml:space="preserve">TBD </t>
  </si>
  <si>
    <t>TBD</t>
  </si>
  <si>
    <t xml:space="preserve">WORK DATE: June 10th-17th, 2020 </t>
  </si>
  <si>
    <t xml:space="preserve">no names </t>
  </si>
  <si>
    <t>Knapp Creek Cutoff</t>
  </si>
  <si>
    <t xml:space="preserve">Valley Creek </t>
  </si>
  <si>
    <t xml:space="preserve">East Fork Valley </t>
  </si>
  <si>
    <t>Little Basin Cutoff E</t>
  </si>
  <si>
    <t>Little Basin Cutoff</t>
  </si>
  <si>
    <t xml:space="preserve">Sunday Creek </t>
  </si>
  <si>
    <t>Basin Butte Prospect Creek</t>
  </si>
  <si>
    <t xml:space="preserve">Westfork Yankee Fork </t>
  </si>
  <si>
    <t>Winnemucca Creek</t>
  </si>
  <si>
    <t xml:space="preserve">Cabin Pioneer Creek </t>
  </si>
  <si>
    <t>Deadwood Creek</t>
  </si>
  <si>
    <t xml:space="preserve">Sawmill Creek </t>
  </si>
  <si>
    <t>Kelly Creek</t>
  </si>
  <si>
    <t xml:space="preserve">Hay Knapp Creek/Basin Creek </t>
  </si>
  <si>
    <t>Hay Knapp Creek/East Moto</t>
  </si>
  <si>
    <t>Hay Knapp Creek 50"</t>
  </si>
  <si>
    <t xml:space="preserve">Lower Basin </t>
  </si>
  <si>
    <t xml:space="preserve">Upper Harden Creek </t>
  </si>
  <si>
    <t xml:space="preserve">Mikes Trail </t>
  </si>
  <si>
    <t xml:space="preserve">Sands Canyon </t>
  </si>
  <si>
    <t xml:space="preserve">Van Dorn Canyon </t>
  </si>
  <si>
    <t>Blacktail Mud Lake Trail</t>
  </si>
  <si>
    <t xml:space="preserve">Mud Lake Canyon </t>
  </si>
  <si>
    <t xml:space="preserve">Bear Wet Creek </t>
  </si>
  <si>
    <t>EAS+I137+A96:A96:H106</t>
  </si>
  <si>
    <t>)</t>
  </si>
  <si>
    <t xml:space="preserve">BLM: Pocatello Office </t>
  </si>
  <si>
    <t xml:space="preserve">Corral Canyon </t>
  </si>
  <si>
    <t xml:space="preserve">Spencer Mountain </t>
  </si>
  <si>
    <t>SF Rainey Creek</t>
  </si>
  <si>
    <t xml:space="preserve">North/South Rainey </t>
  </si>
  <si>
    <t xml:space="preserve">RANGER DISTRICT: Teton Basin </t>
  </si>
  <si>
    <t xml:space="preserve">Drake Creek </t>
  </si>
  <si>
    <t>Big Hole Crest</t>
  </si>
  <si>
    <t xml:space="preserve">Power Line </t>
  </si>
  <si>
    <t>BPA Line</t>
  </si>
  <si>
    <t xml:space="preserve">Allen Canyon </t>
  </si>
  <si>
    <t xml:space="preserve">Wood Canyon Ridge </t>
  </si>
  <si>
    <t xml:space="preserve">Rocky Peak </t>
  </si>
  <si>
    <t>NATIONAL FOREST:</t>
  </si>
  <si>
    <t>SOUTHEAST REGION</t>
  </si>
  <si>
    <t>EAST REGION - 2020 Totals</t>
  </si>
  <si>
    <t>TREAD WORK (FT)</t>
  </si>
  <si>
    <t>EAST REGION - 2020 TOTALS</t>
  </si>
  <si>
    <t>SOUTHEAST REGION - 2020 TOTALS</t>
  </si>
  <si>
    <t xml:space="preserve"> 2020 Year End 300Totals</t>
  </si>
  <si>
    <t xml:space="preserve">Valve House </t>
  </si>
  <si>
    <t xml:space="preserve">Upper Box Canyon </t>
  </si>
  <si>
    <t>NATIONAL FOREST:Caribopu Targhee</t>
  </si>
  <si>
    <t xml:space="preserve">RANGER DISTRICT:Palisades District </t>
  </si>
  <si>
    <t xml:space="preserve">WORK DATE:9/1/2020+ </t>
  </si>
  <si>
    <t xml:space="preserve">Bear Creek Trail </t>
  </si>
  <si>
    <t xml:space="preserve">North Fork Bear Creek </t>
  </si>
  <si>
    <t xml:space="preserve">Blacks Canyon </t>
  </si>
  <si>
    <t>WORK DATE: 8/2020-10/2020</t>
  </si>
  <si>
    <t xml:space="preserve">Hilton Creek </t>
  </si>
  <si>
    <t xml:space="preserve">Canyon Creek </t>
  </si>
  <si>
    <t>Carlton Cutoff</t>
  </si>
  <si>
    <t>060A</t>
  </si>
  <si>
    <t>Calamity Creek</t>
  </si>
  <si>
    <t>Kirkham Relay</t>
  </si>
  <si>
    <t>Calamity Spur</t>
  </si>
  <si>
    <t>224A</t>
  </si>
  <si>
    <t xml:space="preserve">Elk Flat Relay </t>
  </si>
  <si>
    <t xml:space="preserve">NATIONAL FOREST: Sawtooth National Forest </t>
  </si>
  <si>
    <t xml:space="preserve">RANGER DISTRICT:  Minidoka Ranger District  </t>
  </si>
  <si>
    <t>WORK DATE: 10/2020</t>
  </si>
  <si>
    <t xml:space="preserve">Harrington Fork </t>
  </si>
  <si>
    <t xml:space="preserve">First Fork </t>
  </si>
  <si>
    <t xml:space="preserve">Third Fork </t>
  </si>
  <si>
    <t>Wahlstrom Hollow</t>
  </si>
  <si>
    <t xml:space="preserve">Second Fork </t>
  </si>
  <si>
    <t xml:space="preserve">Cotton Ridge </t>
  </si>
  <si>
    <t>Trapper Creek</t>
  </si>
  <si>
    <t xml:space="preserve">Dry Fork </t>
  </si>
  <si>
    <t xml:space="preserve">Cold Spring Canyon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</si>
</sst>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4" fillId="0" borderId="0" xfId="0" applyFont="1"/>
    <xf numFmtId="0" fontId="3" fillId="2" borderId="13" xfId="0" applyFont="1" applyFill="1" applyBorder="1" applyAlignment="1">
      <alignment horizontal="center" wrapText="1"/>
    </xf>
    <xf numFmtId="0" fontId="4" fillId="0" borderId="14" xfId="0" applyFont="1" applyBorder="1"/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3" fillId="2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4" fillId="0" borderId="14" xfId="0" applyFont="1" applyFill="1" applyBorder="1"/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4" fillId="0" borderId="16" xfId="0" applyFont="1" applyBorder="1"/>
    <xf numFmtId="0" fontId="10" fillId="3" borderId="18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/>
    <xf numFmtId="0" fontId="4" fillId="0" borderId="15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4" fillId="0" borderId="1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2" xfId="0" applyFont="1" applyBorder="1"/>
    <xf numFmtId="0" fontId="3" fillId="2" borderId="18" xfId="0" applyFont="1" applyFill="1" applyBorder="1" applyAlignment="1">
      <alignment horizontal="center" wrapText="1"/>
    </xf>
    <xf numFmtId="0" fontId="0" fillId="0" borderId="18" xfId="0" applyBorder="1"/>
    <xf numFmtId="0" fontId="5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14" xfId="0" applyBorder="1"/>
    <xf numFmtId="0" fontId="4" fillId="0" borderId="0" xfId="0" applyFont="1" applyFill="1" applyBorder="1"/>
    <xf numFmtId="0" fontId="0" fillId="0" borderId="15" xfId="0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Border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10" fillId="0" borderId="0" xfId="0" applyFont="1" applyBorder="1"/>
    <xf numFmtId="0" fontId="10" fillId="0" borderId="34" xfId="0" applyFont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10" fillId="0" borderId="35" xfId="0" applyNumberFormat="1" applyFont="1" applyBorder="1"/>
    <xf numFmtId="0" fontId="5" fillId="0" borderId="18" xfId="0" applyFont="1" applyBorder="1"/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7"/>
  <sheetViews>
    <sheetView tabSelected="1" topLeftCell="A148" zoomScale="91" zoomScaleNormal="91" workbookViewId="0">
      <selection activeCell="J180" sqref="J180"/>
    </sheetView>
  </sheetViews>
  <sheetFormatPr defaultRowHeight="14.4" x14ac:dyDescent="0.3"/>
  <cols>
    <col min="1" max="1" width="31.5546875" bestFit="1" customWidth="1"/>
    <col min="2" max="2" width="11.5546875" bestFit="1" customWidth="1"/>
    <col min="3" max="3" width="18.44140625" customWidth="1"/>
    <col min="4" max="4" width="12.5546875" bestFit="1" customWidth="1"/>
    <col min="5" max="5" width="14.5546875" bestFit="1" customWidth="1"/>
    <col min="6" max="6" width="12.5546875" customWidth="1"/>
    <col min="7" max="7" width="9.6640625" bestFit="1" customWidth="1"/>
    <col min="8" max="9" width="6.6640625" bestFit="1" customWidth="1"/>
    <col min="11" max="11" width="7.44140625" customWidth="1"/>
    <col min="12" max="12" width="6.5546875" customWidth="1"/>
  </cols>
  <sheetData>
    <row r="1" spans="1:12" ht="18" thickBot="1" x14ac:dyDescent="0.35">
      <c r="A1" s="122" t="s">
        <v>6</v>
      </c>
      <c r="B1" s="122"/>
      <c r="C1" s="122"/>
      <c r="D1" s="122"/>
      <c r="E1" s="122"/>
      <c r="F1" s="122"/>
      <c r="G1" s="122"/>
      <c r="I1" s="11"/>
      <c r="J1" s="11"/>
      <c r="L1" s="11"/>
    </row>
    <row r="2" spans="1:12" ht="15.6" x14ac:dyDescent="0.3">
      <c r="A2" s="123" t="s">
        <v>20</v>
      </c>
      <c r="B2" s="124"/>
      <c r="C2" s="124"/>
      <c r="D2" s="124"/>
      <c r="E2" s="124"/>
      <c r="F2" s="124"/>
      <c r="G2" s="124"/>
      <c r="H2" s="2"/>
      <c r="I2" s="12"/>
      <c r="J2" s="13"/>
    </row>
    <row r="3" spans="1:12" ht="15.6" x14ac:dyDescent="0.3">
      <c r="A3" s="125" t="s">
        <v>21</v>
      </c>
      <c r="B3" s="126"/>
      <c r="C3" s="126"/>
      <c r="D3" s="126"/>
      <c r="E3" s="126"/>
      <c r="F3" s="126"/>
      <c r="G3" s="126"/>
      <c r="H3" s="1"/>
      <c r="I3" s="14"/>
      <c r="J3" s="10"/>
    </row>
    <row r="4" spans="1:12" ht="16.2" thickBot="1" x14ac:dyDescent="0.35">
      <c r="A4" s="120" t="s">
        <v>22</v>
      </c>
      <c r="B4" s="121"/>
      <c r="C4" s="121"/>
      <c r="D4" s="121"/>
      <c r="E4" s="121"/>
      <c r="F4" s="121"/>
      <c r="G4" s="121"/>
      <c r="H4" s="3"/>
      <c r="I4" s="15"/>
      <c r="J4" s="10"/>
    </row>
    <row r="5" spans="1:12" ht="31.8" thickBot="1" x14ac:dyDescent="0.35">
      <c r="A5" s="16" t="s">
        <v>12</v>
      </c>
      <c r="B5" s="5" t="s">
        <v>13</v>
      </c>
      <c r="C5" s="5" t="s">
        <v>54</v>
      </c>
      <c r="D5" s="5" t="s">
        <v>0</v>
      </c>
      <c r="E5" s="5" t="s">
        <v>1</v>
      </c>
      <c r="F5" s="8" t="s">
        <v>55</v>
      </c>
      <c r="G5" s="6" t="s">
        <v>3</v>
      </c>
      <c r="H5" s="17" t="s">
        <v>4</v>
      </c>
      <c r="I5" s="17" t="s">
        <v>5</v>
      </c>
      <c r="J5" s="18"/>
    </row>
    <row r="6" spans="1:12" ht="15.6" x14ac:dyDescent="0.3">
      <c r="A6" s="26" t="s">
        <v>36</v>
      </c>
      <c r="B6" s="46">
        <v>2</v>
      </c>
      <c r="C6" s="43">
        <v>1.84</v>
      </c>
      <c r="D6" s="43">
        <v>1.84</v>
      </c>
      <c r="E6" s="43">
        <v>8</v>
      </c>
      <c r="F6" s="43"/>
      <c r="G6" s="43"/>
      <c r="H6" s="25">
        <v>1.84</v>
      </c>
      <c r="I6" s="22"/>
      <c r="J6" s="18"/>
    </row>
    <row r="7" spans="1:12" ht="15.6" x14ac:dyDescent="0.3">
      <c r="A7" s="26" t="s">
        <v>40</v>
      </c>
      <c r="B7" s="46">
        <v>5</v>
      </c>
      <c r="C7" s="43">
        <v>9.8000000000000007</v>
      </c>
      <c r="D7" s="43">
        <v>9.8000000000000007</v>
      </c>
      <c r="E7" s="43">
        <v>35</v>
      </c>
      <c r="F7" s="43"/>
      <c r="G7" s="43"/>
      <c r="H7" s="25">
        <v>9.8000000000000007</v>
      </c>
      <c r="I7" s="22"/>
      <c r="J7" s="18"/>
    </row>
    <row r="8" spans="1:12" ht="15.6" x14ac:dyDescent="0.3">
      <c r="A8" s="52" t="s">
        <v>44</v>
      </c>
      <c r="B8" s="46">
        <v>13</v>
      </c>
      <c r="C8" s="43">
        <v>2.9</v>
      </c>
      <c r="D8" s="54">
        <v>2.9</v>
      </c>
      <c r="E8" s="43">
        <v>0</v>
      </c>
      <c r="F8" s="43"/>
      <c r="G8" s="43"/>
      <c r="H8" s="22">
        <v>2.9</v>
      </c>
      <c r="I8" s="22"/>
      <c r="J8" s="18"/>
    </row>
    <row r="9" spans="1:12" ht="15.6" x14ac:dyDescent="0.3">
      <c r="A9" s="26" t="s">
        <v>28</v>
      </c>
      <c r="B9" s="46">
        <v>22</v>
      </c>
      <c r="C9" s="43">
        <v>3.12</v>
      </c>
      <c r="D9" s="43">
        <v>3.12</v>
      </c>
      <c r="E9" s="43">
        <v>8</v>
      </c>
      <c r="F9" s="43"/>
      <c r="G9" s="43"/>
      <c r="H9" s="25">
        <v>3.12</v>
      </c>
      <c r="I9" s="22"/>
      <c r="J9" s="18"/>
    </row>
    <row r="10" spans="1:12" ht="15.6" x14ac:dyDescent="0.3">
      <c r="A10" s="26" t="s">
        <v>33</v>
      </c>
      <c r="B10" s="46">
        <v>24</v>
      </c>
      <c r="C10" s="43">
        <v>1</v>
      </c>
      <c r="D10" s="43">
        <v>1</v>
      </c>
      <c r="E10" s="43">
        <v>0</v>
      </c>
      <c r="F10" s="43"/>
      <c r="G10" s="43"/>
      <c r="H10" s="25">
        <v>1</v>
      </c>
      <c r="I10" s="22"/>
      <c r="J10" s="18"/>
    </row>
    <row r="11" spans="1:12" ht="15.6" x14ac:dyDescent="0.3">
      <c r="A11" s="26" t="s">
        <v>29</v>
      </c>
      <c r="B11" s="46">
        <v>25</v>
      </c>
      <c r="C11" s="43">
        <v>4.03</v>
      </c>
      <c r="D11" s="43">
        <v>4.03</v>
      </c>
      <c r="E11" s="43">
        <v>6</v>
      </c>
      <c r="F11" s="43"/>
      <c r="G11" s="43"/>
      <c r="H11" s="25">
        <v>4.03</v>
      </c>
      <c r="I11" s="22"/>
      <c r="J11" s="18"/>
    </row>
    <row r="12" spans="1:12" ht="15.6" x14ac:dyDescent="0.3">
      <c r="A12" s="26" t="s">
        <v>30</v>
      </c>
      <c r="B12" s="46">
        <v>26</v>
      </c>
      <c r="C12" s="43">
        <v>2.5</v>
      </c>
      <c r="D12" s="43">
        <v>2.5</v>
      </c>
      <c r="E12" s="43">
        <v>8</v>
      </c>
      <c r="F12" s="43"/>
      <c r="G12" s="43"/>
      <c r="H12" s="25">
        <v>2.5</v>
      </c>
      <c r="I12" s="22"/>
      <c r="J12" s="18"/>
    </row>
    <row r="13" spans="1:12" ht="15.6" x14ac:dyDescent="0.3">
      <c r="A13" s="26" t="s">
        <v>42</v>
      </c>
      <c r="B13" s="46">
        <v>30</v>
      </c>
      <c r="C13" s="43">
        <v>3.65</v>
      </c>
      <c r="D13" s="43">
        <v>3.65</v>
      </c>
      <c r="E13" s="43">
        <v>0</v>
      </c>
      <c r="F13" s="43"/>
      <c r="G13" s="43"/>
      <c r="H13" s="25">
        <v>3.65</v>
      </c>
      <c r="I13" s="22"/>
      <c r="J13" s="18"/>
    </row>
    <row r="14" spans="1:12" ht="18.75" customHeight="1" x14ac:dyDescent="0.3">
      <c r="A14" s="26" t="s">
        <v>31</v>
      </c>
      <c r="B14" s="46">
        <v>45</v>
      </c>
      <c r="C14" s="43">
        <v>4.88</v>
      </c>
      <c r="D14" s="43">
        <v>4.88</v>
      </c>
      <c r="E14" s="43">
        <v>4</v>
      </c>
      <c r="F14" s="43"/>
      <c r="G14" s="43">
        <v>4</v>
      </c>
      <c r="H14" s="25">
        <v>4.88</v>
      </c>
      <c r="I14" s="22"/>
      <c r="J14" s="18"/>
    </row>
    <row r="15" spans="1:12" x14ac:dyDescent="0.3">
      <c r="A15" s="20" t="s">
        <v>23</v>
      </c>
      <c r="B15" s="21">
        <v>81</v>
      </c>
      <c r="C15" s="22">
        <v>16.93</v>
      </c>
      <c r="D15" s="23">
        <v>16.93</v>
      </c>
      <c r="E15" s="22">
        <v>54</v>
      </c>
      <c r="F15" s="22"/>
      <c r="G15" s="22"/>
      <c r="H15" s="22"/>
      <c r="I15" s="22">
        <v>16.93</v>
      </c>
      <c r="J15" s="19"/>
    </row>
    <row r="16" spans="1:12" x14ac:dyDescent="0.3">
      <c r="A16" s="26" t="s">
        <v>25</v>
      </c>
      <c r="B16" s="46">
        <v>110</v>
      </c>
      <c r="C16" s="43">
        <v>2.98</v>
      </c>
      <c r="D16" s="43">
        <v>1</v>
      </c>
      <c r="E16" s="43">
        <v>2</v>
      </c>
      <c r="F16" s="43"/>
      <c r="G16" s="43"/>
      <c r="H16" s="25"/>
      <c r="I16" s="22">
        <v>1</v>
      </c>
      <c r="J16" s="19"/>
    </row>
    <row r="17" spans="1:12" x14ac:dyDescent="0.3">
      <c r="A17" s="26" t="s">
        <v>27</v>
      </c>
      <c r="B17" s="46">
        <v>111</v>
      </c>
      <c r="C17" s="43">
        <v>14</v>
      </c>
      <c r="D17" s="43">
        <v>14</v>
      </c>
      <c r="E17" s="43">
        <v>8</v>
      </c>
      <c r="F17" s="43"/>
      <c r="G17" s="43"/>
      <c r="H17" s="25"/>
      <c r="I17" s="22">
        <v>14</v>
      </c>
      <c r="J17" s="19"/>
    </row>
    <row r="18" spans="1:12" x14ac:dyDescent="0.3">
      <c r="A18" s="26" t="s">
        <v>26</v>
      </c>
      <c r="B18" s="46">
        <v>113</v>
      </c>
      <c r="C18" s="43">
        <v>4.5</v>
      </c>
      <c r="D18" s="43">
        <v>4.5</v>
      </c>
      <c r="E18" s="43">
        <v>14</v>
      </c>
      <c r="F18" s="43">
        <v>70</v>
      </c>
      <c r="G18" s="43"/>
      <c r="H18" s="25"/>
      <c r="I18" s="22">
        <v>4.5</v>
      </c>
      <c r="J18" s="19"/>
    </row>
    <row r="19" spans="1:12" x14ac:dyDescent="0.3">
      <c r="A19" s="26" t="s">
        <v>38</v>
      </c>
      <c r="B19" s="46">
        <v>123</v>
      </c>
      <c r="C19" s="43">
        <v>3.56</v>
      </c>
      <c r="D19" s="43">
        <v>3.56</v>
      </c>
      <c r="E19" s="43">
        <v>7</v>
      </c>
      <c r="F19" s="43"/>
      <c r="G19" s="43"/>
      <c r="H19" s="25">
        <v>3.56</v>
      </c>
      <c r="I19" s="22"/>
      <c r="J19" s="19"/>
    </row>
    <row r="20" spans="1:12" x14ac:dyDescent="0.3">
      <c r="A20" s="26" t="s">
        <v>41</v>
      </c>
      <c r="B20" s="46">
        <v>124</v>
      </c>
      <c r="C20" s="43">
        <v>2.85</v>
      </c>
      <c r="D20" s="43">
        <v>2.85</v>
      </c>
      <c r="E20" s="43">
        <v>8</v>
      </c>
      <c r="F20" s="43"/>
      <c r="G20" s="43"/>
      <c r="H20" s="25">
        <v>2.85</v>
      </c>
      <c r="I20" s="22"/>
      <c r="J20" s="19"/>
    </row>
    <row r="21" spans="1:12" x14ac:dyDescent="0.3">
      <c r="A21" s="26" t="s">
        <v>24</v>
      </c>
      <c r="B21" s="46">
        <v>174</v>
      </c>
      <c r="C21" s="43">
        <v>1.2</v>
      </c>
      <c r="D21" s="43">
        <v>1.2</v>
      </c>
      <c r="E21" s="43">
        <v>4</v>
      </c>
      <c r="F21" s="43"/>
      <c r="G21" s="43"/>
      <c r="H21" s="25"/>
      <c r="I21" s="22">
        <v>1.2</v>
      </c>
      <c r="J21" s="19"/>
    </row>
    <row r="22" spans="1:12" x14ac:dyDescent="0.3">
      <c r="A22" s="79" t="s">
        <v>43</v>
      </c>
      <c r="B22" s="81">
        <v>175</v>
      </c>
      <c r="C22" s="74">
        <v>3.84</v>
      </c>
      <c r="D22" s="43">
        <v>3.84</v>
      </c>
      <c r="E22" s="43">
        <v>24</v>
      </c>
      <c r="F22" s="43"/>
      <c r="G22" s="43"/>
      <c r="H22" s="25">
        <v>3.84</v>
      </c>
      <c r="I22" s="22"/>
      <c r="J22" s="19"/>
    </row>
    <row r="23" spans="1:12" x14ac:dyDescent="0.3">
      <c r="A23" s="26" t="s">
        <v>34</v>
      </c>
      <c r="B23" s="46">
        <v>179</v>
      </c>
      <c r="C23" s="43">
        <v>4.2</v>
      </c>
      <c r="D23" s="43">
        <v>4.2</v>
      </c>
      <c r="E23" s="43">
        <v>15</v>
      </c>
      <c r="F23" s="43"/>
      <c r="G23" s="43"/>
      <c r="H23" s="25">
        <v>4.2</v>
      </c>
      <c r="I23" s="22"/>
      <c r="J23" s="19"/>
    </row>
    <row r="24" spans="1:12" s="7" customFormat="1" ht="13.8" x14ac:dyDescent="0.25">
      <c r="A24" s="26" t="s">
        <v>39</v>
      </c>
      <c r="B24" s="46">
        <v>180</v>
      </c>
      <c r="C24" s="43">
        <v>1.3</v>
      </c>
      <c r="D24" s="43">
        <v>1.3</v>
      </c>
      <c r="E24" s="43">
        <v>2</v>
      </c>
      <c r="F24" s="43"/>
      <c r="G24" s="43"/>
      <c r="H24" s="22">
        <v>1.3</v>
      </c>
      <c r="I24" s="22"/>
      <c r="J24" s="19"/>
    </row>
    <row r="25" spans="1:12" s="7" customFormat="1" ht="13.8" x14ac:dyDescent="0.25">
      <c r="A25" s="20" t="s">
        <v>32</v>
      </c>
      <c r="B25" s="21">
        <v>184</v>
      </c>
      <c r="C25" s="22">
        <v>3.22</v>
      </c>
      <c r="D25" s="23">
        <v>3.22</v>
      </c>
      <c r="E25" s="22">
        <v>6</v>
      </c>
      <c r="F25" s="22"/>
      <c r="G25" s="22"/>
      <c r="H25" s="22">
        <v>3.22</v>
      </c>
      <c r="I25" s="22"/>
      <c r="J25" s="19"/>
    </row>
    <row r="26" spans="1:12" s="7" customFormat="1" ht="13.8" x14ac:dyDescent="0.25">
      <c r="A26" s="80" t="s">
        <v>35</v>
      </c>
      <c r="B26" s="75" t="s">
        <v>45</v>
      </c>
      <c r="C26" s="75">
        <v>0.5</v>
      </c>
      <c r="D26" s="43">
        <v>0.5</v>
      </c>
      <c r="E26" s="43">
        <v>3</v>
      </c>
      <c r="F26" s="43"/>
      <c r="G26" s="43"/>
      <c r="H26" s="25">
        <v>0.5</v>
      </c>
      <c r="I26" s="22"/>
      <c r="J26" s="19"/>
    </row>
    <row r="27" spans="1:12" s="7" customFormat="1" ht="13.8" x14ac:dyDescent="0.25">
      <c r="A27" s="26" t="s">
        <v>37</v>
      </c>
      <c r="B27" s="46" t="s">
        <v>46</v>
      </c>
      <c r="C27" s="43">
        <v>0.5</v>
      </c>
      <c r="D27" s="43">
        <v>0.5</v>
      </c>
      <c r="E27" s="43">
        <v>0</v>
      </c>
      <c r="F27" s="43"/>
      <c r="G27" s="43"/>
      <c r="H27" s="25">
        <v>0.5</v>
      </c>
      <c r="I27" s="22"/>
      <c r="J27" s="19"/>
    </row>
    <row r="28" spans="1:12" s="7" customFormat="1" ht="13.8" x14ac:dyDescent="0.25">
      <c r="A28" s="36" t="s">
        <v>14</v>
      </c>
      <c r="B28" s="37"/>
      <c r="C28" s="37">
        <f t="shared" ref="C28:I28" si="0">SUM(C6:C27)</f>
        <v>93.3</v>
      </c>
      <c r="D28" s="38">
        <f t="shared" si="0"/>
        <v>91.320000000000007</v>
      </c>
      <c r="E28" s="37">
        <f t="shared" si="0"/>
        <v>216</v>
      </c>
      <c r="F28" s="37">
        <f t="shared" si="0"/>
        <v>70</v>
      </c>
      <c r="G28" s="37">
        <f t="shared" si="0"/>
        <v>4</v>
      </c>
      <c r="H28" s="37">
        <f t="shared" si="0"/>
        <v>53.69</v>
      </c>
      <c r="I28" s="39">
        <f t="shared" si="0"/>
        <v>37.630000000000003</v>
      </c>
      <c r="J28" s="19"/>
    </row>
    <row r="29" spans="1:12" ht="18" thickBot="1" x14ac:dyDescent="0.35">
      <c r="A29" s="122" t="s">
        <v>6</v>
      </c>
      <c r="B29" s="122"/>
      <c r="C29" s="122"/>
      <c r="D29" s="122"/>
      <c r="E29" s="122"/>
      <c r="F29" s="122"/>
      <c r="G29" s="122"/>
      <c r="I29" s="11"/>
      <c r="J29" s="11"/>
      <c r="L29" s="11"/>
    </row>
    <row r="30" spans="1:12" ht="15.6" x14ac:dyDescent="0.3">
      <c r="A30" s="123" t="s">
        <v>47</v>
      </c>
      <c r="B30" s="124"/>
      <c r="C30" s="124"/>
      <c r="D30" s="124"/>
      <c r="E30" s="124"/>
      <c r="F30" s="124"/>
      <c r="G30" s="124"/>
      <c r="H30" s="2"/>
      <c r="I30" s="12"/>
      <c r="J30" s="13"/>
    </row>
    <row r="31" spans="1:12" ht="15.6" x14ac:dyDescent="0.3">
      <c r="A31" s="125" t="s">
        <v>48</v>
      </c>
      <c r="B31" s="126"/>
      <c r="C31" s="126"/>
      <c r="D31" s="126"/>
      <c r="E31" s="126"/>
      <c r="F31" s="126"/>
      <c r="G31" s="126"/>
      <c r="H31" s="1"/>
      <c r="I31" s="48"/>
      <c r="J31" s="47"/>
    </row>
    <row r="32" spans="1:12" ht="16.2" thickBot="1" x14ac:dyDescent="0.35">
      <c r="A32" s="120" t="s">
        <v>49</v>
      </c>
      <c r="B32" s="121"/>
      <c r="C32" s="121"/>
      <c r="D32" s="121"/>
      <c r="E32" s="121"/>
      <c r="F32" s="121"/>
      <c r="G32" s="121"/>
      <c r="H32" s="3"/>
      <c r="I32" s="49"/>
      <c r="J32" s="47"/>
    </row>
    <row r="33" spans="1:12" ht="31.8" thickBot="1" x14ac:dyDescent="0.35">
      <c r="A33" s="16" t="s">
        <v>12</v>
      </c>
      <c r="B33" s="5" t="s">
        <v>13</v>
      </c>
      <c r="C33" s="5" t="s">
        <v>54</v>
      </c>
      <c r="D33" s="5" t="s">
        <v>0</v>
      </c>
      <c r="E33" s="5" t="s">
        <v>1</v>
      </c>
      <c r="F33" s="8" t="s">
        <v>55</v>
      </c>
      <c r="G33" s="6" t="s">
        <v>3</v>
      </c>
      <c r="H33" s="17" t="s">
        <v>4</v>
      </c>
      <c r="I33" s="17" t="s">
        <v>5</v>
      </c>
      <c r="J33" s="18"/>
    </row>
    <row r="34" spans="1:12" x14ac:dyDescent="0.3">
      <c r="A34" s="20" t="s">
        <v>50</v>
      </c>
      <c r="B34" s="21">
        <v>4209</v>
      </c>
      <c r="C34" s="22">
        <v>7.5</v>
      </c>
      <c r="D34" s="23">
        <v>7.5</v>
      </c>
      <c r="E34" s="22">
        <v>3</v>
      </c>
      <c r="F34" s="22"/>
      <c r="G34" s="22">
        <v>4</v>
      </c>
      <c r="H34" s="22">
        <v>7.5</v>
      </c>
      <c r="I34" s="9"/>
      <c r="J34" s="19"/>
    </row>
    <row r="35" spans="1:12" x14ac:dyDescent="0.3">
      <c r="A35" s="26" t="s">
        <v>51</v>
      </c>
      <c r="B35" s="46">
        <v>4246</v>
      </c>
      <c r="C35" s="43">
        <v>1</v>
      </c>
      <c r="D35" s="43">
        <v>1</v>
      </c>
      <c r="E35" s="43">
        <v>1</v>
      </c>
      <c r="F35" s="43"/>
      <c r="G35" s="43"/>
      <c r="H35" s="25">
        <v>1</v>
      </c>
      <c r="I35" s="9"/>
      <c r="J35" s="19"/>
    </row>
    <row r="36" spans="1:12" x14ac:dyDescent="0.3">
      <c r="A36" s="26" t="s">
        <v>52</v>
      </c>
      <c r="B36" s="46">
        <v>4252</v>
      </c>
      <c r="C36" s="43">
        <v>0.7</v>
      </c>
      <c r="D36" s="43">
        <v>0.7</v>
      </c>
      <c r="E36" s="43">
        <v>6</v>
      </c>
      <c r="F36" s="43"/>
      <c r="G36" s="43"/>
      <c r="H36" s="25">
        <v>0.7</v>
      </c>
      <c r="I36" s="22"/>
      <c r="J36" s="19"/>
    </row>
    <row r="37" spans="1:12" x14ac:dyDescent="0.3">
      <c r="A37" s="26" t="s">
        <v>53</v>
      </c>
      <c r="B37" s="46">
        <v>4341</v>
      </c>
      <c r="C37" s="43">
        <v>4.2</v>
      </c>
      <c r="D37" s="43">
        <v>4.2</v>
      </c>
      <c r="E37" s="43">
        <v>2</v>
      </c>
      <c r="F37" s="43"/>
      <c r="G37" s="43"/>
      <c r="H37" s="25">
        <v>4.2</v>
      </c>
      <c r="I37" s="22"/>
      <c r="J37" s="19"/>
    </row>
    <row r="38" spans="1:12" s="7" customFormat="1" ht="13.8" x14ac:dyDescent="0.25">
      <c r="A38" s="36" t="s">
        <v>14</v>
      </c>
      <c r="B38" s="37"/>
      <c r="C38" s="37">
        <f t="shared" ref="C38:I38" si="1">SUM(C34:C37)</f>
        <v>13.399999999999999</v>
      </c>
      <c r="D38" s="38">
        <f t="shared" si="1"/>
        <v>13.399999999999999</v>
      </c>
      <c r="E38" s="37">
        <f t="shared" si="1"/>
        <v>12</v>
      </c>
      <c r="F38" s="37">
        <f t="shared" si="1"/>
        <v>0</v>
      </c>
      <c r="G38" s="37">
        <f t="shared" si="1"/>
        <v>4</v>
      </c>
      <c r="H38" s="37">
        <f t="shared" si="1"/>
        <v>13.399999999999999</v>
      </c>
      <c r="I38" s="39">
        <f t="shared" si="1"/>
        <v>0</v>
      </c>
      <c r="J38" s="19"/>
    </row>
    <row r="39" spans="1:12" s="7" customFormat="1" ht="18" thickBot="1" x14ac:dyDescent="0.35">
      <c r="A39" s="122" t="s">
        <v>6</v>
      </c>
      <c r="B39" s="122"/>
      <c r="C39" s="122"/>
      <c r="D39" s="122"/>
      <c r="E39" s="122"/>
      <c r="F39" s="122"/>
      <c r="G39" s="122"/>
      <c r="H39"/>
      <c r="I39" s="11"/>
      <c r="J39" s="19"/>
      <c r="K39"/>
      <c r="L39"/>
    </row>
    <row r="40" spans="1:12" ht="15.6" x14ac:dyDescent="0.3">
      <c r="A40" s="123" t="s">
        <v>56</v>
      </c>
      <c r="B40" s="124"/>
      <c r="C40" s="124"/>
      <c r="D40" s="124"/>
      <c r="E40" s="124"/>
      <c r="F40" s="124"/>
      <c r="G40" s="124"/>
      <c r="H40" s="2"/>
      <c r="I40" s="12"/>
      <c r="J40" s="19"/>
    </row>
    <row r="41" spans="1:12" ht="15.6" x14ac:dyDescent="0.3">
      <c r="A41" s="125" t="s">
        <v>57</v>
      </c>
      <c r="B41" s="126"/>
      <c r="C41" s="126"/>
      <c r="D41" s="126"/>
      <c r="E41" s="126"/>
      <c r="F41" s="126"/>
      <c r="G41" s="126"/>
      <c r="H41" s="1"/>
      <c r="I41" s="50"/>
      <c r="J41" s="19"/>
    </row>
    <row r="42" spans="1:12" ht="16.2" thickBot="1" x14ac:dyDescent="0.35">
      <c r="A42" s="120" t="s">
        <v>80</v>
      </c>
      <c r="B42" s="121"/>
      <c r="C42" s="121"/>
      <c r="D42" s="121"/>
      <c r="E42" s="121"/>
      <c r="F42" s="121"/>
      <c r="G42" s="121"/>
      <c r="H42" s="3"/>
      <c r="I42" s="51"/>
      <c r="J42" s="19"/>
    </row>
    <row r="43" spans="1:12" ht="31.8" thickBot="1" x14ac:dyDescent="0.35">
      <c r="A43" s="4" t="s">
        <v>12</v>
      </c>
      <c r="B43" s="5" t="s">
        <v>13</v>
      </c>
      <c r="C43" s="5" t="s">
        <v>54</v>
      </c>
      <c r="D43" s="5" t="s">
        <v>0</v>
      </c>
      <c r="E43" s="5" t="s">
        <v>1</v>
      </c>
      <c r="F43" s="8" t="s">
        <v>55</v>
      </c>
      <c r="G43" s="6" t="s">
        <v>3</v>
      </c>
      <c r="H43" s="17" t="s">
        <v>4</v>
      </c>
      <c r="I43" s="17" t="s">
        <v>5</v>
      </c>
      <c r="J43" s="19"/>
    </row>
    <row r="44" spans="1:12" x14ac:dyDescent="0.3">
      <c r="A44" s="52" t="s">
        <v>79</v>
      </c>
      <c r="B44" s="46">
        <v>76</v>
      </c>
      <c r="C44" s="43">
        <v>0.76</v>
      </c>
      <c r="D44" s="54">
        <v>0.76</v>
      </c>
      <c r="E44" s="43">
        <v>1</v>
      </c>
      <c r="F44" s="29"/>
      <c r="G44" s="43">
        <v>1</v>
      </c>
      <c r="H44" s="22">
        <v>0.76</v>
      </c>
      <c r="I44" s="22"/>
      <c r="J44" s="19"/>
    </row>
    <row r="45" spans="1:12" x14ac:dyDescent="0.3">
      <c r="A45" s="26" t="s">
        <v>67</v>
      </c>
      <c r="B45" s="46">
        <v>77</v>
      </c>
      <c r="C45" s="43">
        <v>11.7</v>
      </c>
      <c r="D45" s="43">
        <v>11.7</v>
      </c>
      <c r="E45" s="43">
        <v>16</v>
      </c>
      <c r="F45" s="43"/>
      <c r="G45" s="43">
        <v>4</v>
      </c>
      <c r="H45" s="25">
        <v>11.7</v>
      </c>
      <c r="I45" s="22"/>
      <c r="J45" s="19"/>
    </row>
    <row r="46" spans="1:12" x14ac:dyDescent="0.3">
      <c r="A46" s="26" t="s">
        <v>60</v>
      </c>
      <c r="B46" s="46">
        <v>82</v>
      </c>
      <c r="C46" s="43">
        <v>3.78</v>
      </c>
      <c r="D46" s="43">
        <v>3.78</v>
      </c>
      <c r="E46" s="43">
        <v>5</v>
      </c>
      <c r="F46" s="43"/>
      <c r="G46" s="43">
        <v>16</v>
      </c>
      <c r="H46" s="25">
        <v>3.78</v>
      </c>
      <c r="I46" s="22"/>
      <c r="J46" s="19"/>
    </row>
    <row r="47" spans="1:12" x14ac:dyDescent="0.3">
      <c r="A47" s="26" t="s">
        <v>64</v>
      </c>
      <c r="B47" s="46">
        <v>83</v>
      </c>
      <c r="C47" s="43">
        <v>3.02</v>
      </c>
      <c r="D47" s="43">
        <v>3.02</v>
      </c>
      <c r="E47" s="43">
        <v>5</v>
      </c>
      <c r="F47" s="43"/>
      <c r="G47" s="43">
        <v>0</v>
      </c>
      <c r="H47" s="25">
        <v>3.02</v>
      </c>
      <c r="I47" s="22"/>
      <c r="J47" s="19"/>
    </row>
    <row r="48" spans="1:12" x14ac:dyDescent="0.3">
      <c r="A48" s="26" t="s">
        <v>65</v>
      </c>
      <c r="B48" s="46">
        <v>131</v>
      </c>
      <c r="C48" s="43">
        <v>1.1399999999999999</v>
      </c>
      <c r="D48" s="43">
        <v>1.1399999999999999</v>
      </c>
      <c r="E48" s="43">
        <v>7</v>
      </c>
      <c r="F48" s="43"/>
      <c r="G48" s="43">
        <v>0</v>
      </c>
      <c r="H48" s="22">
        <v>1.1399999999999999</v>
      </c>
      <c r="I48" s="22"/>
      <c r="J48" s="19"/>
    </row>
    <row r="49" spans="1:10" x14ac:dyDescent="0.3">
      <c r="A49" s="26" t="s">
        <v>59</v>
      </c>
      <c r="B49" s="46">
        <v>139</v>
      </c>
      <c r="C49" s="43">
        <v>2.04</v>
      </c>
      <c r="D49" s="43">
        <v>2.04</v>
      </c>
      <c r="E49" s="43">
        <v>15</v>
      </c>
      <c r="F49" s="43"/>
      <c r="G49" s="43">
        <v>5</v>
      </c>
      <c r="H49" s="25">
        <v>2.04</v>
      </c>
      <c r="I49" s="9"/>
      <c r="J49" s="19"/>
    </row>
    <row r="50" spans="1:10" x14ac:dyDescent="0.3">
      <c r="A50" s="26" t="s">
        <v>68</v>
      </c>
      <c r="B50" s="46">
        <v>169</v>
      </c>
      <c r="C50" s="43">
        <v>1.89</v>
      </c>
      <c r="D50" s="43">
        <v>1.89</v>
      </c>
      <c r="E50" s="43">
        <v>4</v>
      </c>
      <c r="F50" s="43"/>
      <c r="G50" s="43">
        <v>5</v>
      </c>
      <c r="H50" s="25">
        <v>1.89</v>
      </c>
      <c r="I50" s="22"/>
      <c r="J50" s="19"/>
    </row>
    <row r="51" spans="1:10" x14ac:dyDescent="0.3">
      <c r="A51" s="26" t="s">
        <v>75</v>
      </c>
      <c r="B51" s="46">
        <v>179</v>
      </c>
      <c r="C51" s="43">
        <v>7.27</v>
      </c>
      <c r="D51" s="43">
        <v>7.27</v>
      </c>
      <c r="E51" s="43">
        <v>4</v>
      </c>
      <c r="F51" s="74"/>
      <c r="G51" s="43">
        <v>7</v>
      </c>
      <c r="H51" s="77">
        <v>7.27</v>
      </c>
      <c r="I51" s="22"/>
      <c r="J51" s="19"/>
    </row>
    <row r="52" spans="1:10" x14ac:dyDescent="0.3">
      <c r="A52" s="26" t="s">
        <v>63</v>
      </c>
      <c r="B52" s="46">
        <v>193</v>
      </c>
      <c r="C52" s="43">
        <v>0.8</v>
      </c>
      <c r="D52" s="43">
        <v>0.8</v>
      </c>
      <c r="E52" s="43">
        <v>3</v>
      </c>
      <c r="F52" s="43"/>
      <c r="G52" s="43">
        <v>3</v>
      </c>
      <c r="H52" s="25">
        <v>0.8</v>
      </c>
      <c r="I52" s="22"/>
      <c r="J52" s="19"/>
    </row>
    <row r="53" spans="1:10" x14ac:dyDescent="0.3">
      <c r="A53" s="26" t="s">
        <v>62</v>
      </c>
      <c r="B53" s="46">
        <v>232</v>
      </c>
      <c r="C53" s="43">
        <v>0.46</v>
      </c>
      <c r="D53" s="43">
        <v>0.46</v>
      </c>
      <c r="E53" s="43">
        <v>0</v>
      </c>
      <c r="F53" s="43"/>
      <c r="G53" s="43">
        <v>0</v>
      </c>
      <c r="H53" s="25">
        <v>0.46</v>
      </c>
      <c r="I53" s="22"/>
      <c r="J53" s="19"/>
    </row>
    <row r="54" spans="1:10" x14ac:dyDescent="0.3">
      <c r="A54" s="26" t="s">
        <v>74</v>
      </c>
      <c r="B54" s="46">
        <v>256</v>
      </c>
      <c r="C54" s="43">
        <v>1.29</v>
      </c>
      <c r="D54" s="43">
        <v>1.29</v>
      </c>
      <c r="E54" s="43">
        <v>0</v>
      </c>
      <c r="F54" s="74"/>
      <c r="G54" s="43">
        <v>0</v>
      </c>
      <c r="H54" s="77">
        <v>1.29</v>
      </c>
      <c r="I54" s="22"/>
      <c r="J54" s="19"/>
    </row>
    <row r="55" spans="1:10" x14ac:dyDescent="0.3">
      <c r="A55" s="55" t="s">
        <v>76</v>
      </c>
      <c r="B55" s="56">
        <v>259</v>
      </c>
      <c r="C55" s="57">
        <v>2</v>
      </c>
      <c r="D55" s="57">
        <v>2</v>
      </c>
      <c r="E55" s="57">
        <v>3</v>
      </c>
      <c r="F55" s="53"/>
      <c r="G55" s="57">
        <v>2</v>
      </c>
      <c r="H55" s="58">
        <v>2</v>
      </c>
      <c r="I55" s="22"/>
      <c r="J55" s="19"/>
    </row>
    <row r="56" spans="1:10" x14ac:dyDescent="0.3">
      <c r="A56" s="55" t="s">
        <v>69</v>
      </c>
      <c r="B56" s="56">
        <v>260</v>
      </c>
      <c r="C56" s="57">
        <v>2.6</v>
      </c>
      <c r="D56" s="57">
        <v>2.6</v>
      </c>
      <c r="E56" s="57">
        <v>7</v>
      </c>
      <c r="F56" s="53"/>
      <c r="G56" s="57">
        <v>12</v>
      </c>
      <c r="H56" s="58">
        <v>2.6</v>
      </c>
      <c r="I56" s="22"/>
      <c r="J56" s="19"/>
    </row>
    <row r="57" spans="1:10" x14ac:dyDescent="0.3">
      <c r="A57" s="55" t="s">
        <v>70</v>
      </c>
      <c r="B57" s="56">
        <v>262</v>
      </c>
      <c r="C57" s="57">
        <v>5.03</v>
      </c>
      <c r="D57" s="57">
        <v>5.03</v>
      </c>
      <c r="E57" s="57">
        <v>0</v>
      </c>
      <c r="F57" s="53"/>
      <c r="G57" s="57">
        <v>2</v>
      </c>
      <c r="H57" s="58">
        <v>5.03</v>
      </c>
      <c r="I57" s="22"/>
      <c r="J57" s="19"/>
    </row>
    <row r="58" spans="1:10" x14ac:dyDescent="0.3">
      <c r="A58" s="55" t="s">
        <v>66</v>
      </c>
      <c r="B58" s="56">
        <v>276</v>
      </c>
      <c r="C58" s="57">
        <v>2.1800000000000002</v>
      </c>
      <c r="D58" s="57">
        <v>2.1800000000000002</v>
      </c>
      <c r="E58" s="57">
        <v>5</v>
      </c>
      <c r="F58" s="75"/>
      <c r="G58" s="57">
        <v>2</v>
      </c>
      <c r="H58" s="78">
        <v>2.1800000000000002</v>
      </c>
      <c r="I58" s="22"/>
      <c r="J58" s="19"/>
    </row>
    <row r="59" spans="1:10" x14ac:dyDescent="0.3">
      <c r="A59" s="70" t="s">
        <v>58</v>
      </c>
      <c r="B59" s="71">
        <v>292</v>
      </c>
      <c r="C59" s="72">
        <v>1.03</v>
      </c>
      <c r="D59" s="73">
        <v>1.03</v>
      </c>
      <c r="E59" s="72">
        <v>0</v>
      </c>
      <c r="F59" s="76"/>
      <c r="G59" s="72">
        <v>4</v>
      </c>
      <c r="H59" s="72">
        <v>1.03</v>
      </c>
      <c r="I59" s="9"/>
      <c r="J59" s="19"/>
    </row>
    <row r="60" spans="1:10" x14ac:dyDescent="0.3">
      <c r="A60" s="55" t="s">
        <v>61</v>
      </c>
      <c r="B60" s="56">
        <v>294</v>
      </c>
      <c r="C60" s="57">
        <v>0.43</v>
      </c>
      <c r="D60" s="57">
        <v>0.43</v>
      </c>
      <c r="E60" s="57">
        <v>1</v>
      </c>
      <c r="F60" s="75"/>
      <c r="G60" s="57">
        <v>1</v>
      </c>
      <c r="H60" s="78">
        <v>0.43</v>
      </c>
      <c r="I60" s="22"/>
      <c r="J60" s="19"/>
    </row>
    <row r="61" spans="1:10" x14ac:dyDescent="0.3">
      <c r="A61" s="55" t="s">
        <v>78</v>
      </c>
      <c r="B61" s="56">
        <v>298</v>
      </c>
      <c r="C61" s="57">
        <v>3.57</v>
      </c>
      <c r="D61" s="57">
        <v>3.57</v>
      </c>
      <c r="E61" s="57">
        <v>4</v>
      </c>
      <c r="F61" s="53"/>
      <c r="G61" s="57">
        <v>0</v>
      </c>
      <c r="H61" s="58">
        <v>3.57</v>
      </c>
      <c r="I61" s="22"/>
      <c r="J61" s="19"/>
    </row>
    <row r="62" spans="1:10" x14ac:dyDescent="0.3">
      <c r="A62" s="55" t="s">
        <v>72</v>
      </c>
      <c r="B62" s="56">
        <v>302</v>
      </c>
      <c r="C62" s="57">
        <v>3.61</v>
      </c>
      <c r="D62" s="57">
        <v>3.61</v>
      </c>
      <c r="E62" s="57">
        <v>2</v>
      </c>
      <c r="F62" s="53"/>
      <c r="G62" s="57">
        <v>3</v>
      </c>
      <c r="H62" s="58">
        <v>3.61</v>
      </c>
      <c r="I62" s="22"/>
      <c r="J62" s="19"/>
    </row>
    <row r="63" spans="1:10" x14ac:dyDescent="0.3">
      <c r="A63" s="55" t="s">
        <v>73</v>
      </c>
      <c r="B63" s="56">
        <v>304</v>
      </c>
      <c r="C63" s="57">
        <v>1</v>
      </c>
      <c r="D63" s="57">
        <v>1</v>
      </c>
      <c r="E63" s="57">
        <v>0</v>
      </c>
      <c r="F63" s="53"/>
      <c r="G63" s="57">
        <v>0</v>
      </c>
      <c r="H63" s="58">
        <v>1</v>
      </c>
      <c r="I63" s="22"/>
      <c r="J63" s="19"/>
    </row>
    <row r="64" spans="1:10" x14ac:dyDescent="0.3">
      <c r="A64" s="55" t="s">
        <v>77</v>
      </c>
      <c r="B64" s="56">
        <v>305</v>
      </c>
      <c r="C64" s="57">
        <v>1.2</v>
      </c>
      <c r="D64" s="57">
        <v>1.2</v>
      </c>
      <c r="E64" s="57">
        <v>0</v>
      </c>
      <c r="F64" s="53"/>
      <c r="G64" s="57">
        <v>0</v>
      </c>
      <c r="H64" s="58">
        <v>1.2</v>
      </c>
      <c r="I64" s="22"/>
      <c r="J64" s="19"/>
    </row>
    <row r="65" spans="1:12" x14ac:dyDescent="0.3">
      <c r="A65" s="26" t="s">
        <v>71</v>
      </c>
      <c r="B65" s="46">
        <v>306</v>
      </c>
      <c r="C65" s="43">
        <v>4.0999999999999996</v>
      </c>
      <c r="D65" s="43">
        <v>4.0999999999999996</v>
      </c>
      <c r="E65" s="43">
        <v>1</v>
      </c>
      <c r="F65" s="74"/>
      <c r="G65" s="43">
        <v>0</v>
      </c>
      <c r="H65" s="77">
        <v>4.0999999999999996</v>
      </c>
      <c r="I65" s="22"/>
      <c r="J65" s="19"/>
    </row>
    <row r="66" spans="1:12" x14ac:dyDescent="0.3">
      <c r="A66" s="85" t="s">
        <v>168</v>
      </c>
      <c r="B66" s="82">
        <v>86</v>
      </c>
      <c r="C66" s="83">
        <v>1.5</v>
      </c>
      <c r="D66" s="83">
        <v>1.5</v>
      </c>
      <c r="E66" s="83">
        <v>0</v>
      </c>
      <c r="F66" s="100"/>
      <c r="G66" s="83">
        <v>0</v>
      </c>
      <c r="H66" s="101">
        <v>1.5</v>
      </c>
      <c r="I66" s="84"/>
      <c r="J66" s="19"/>
    </row>
    <row r="67" spans="1:12" x14ac:dyDescent="0.3">
      <c r="A67" s="85" t="s">
        <v>169</v>
      </c>
      <c r="B67" s="82">
        <v>65</v>
      </c>
      <c r="C67" s="83">
        <v>5</v>
      </c>
      <c r="D67" s="83">
        <v>5</v>
      </c>
      <c r="E67" s="83">
        <v>3</v>
      </c>
      <c r="F67" s="100"/>
      <c r="G67" s="83">
        <v>0</v>
      </c>
      <c r="H67" s="101"/>
      <c r="I67" s="84">
        <v>5</v>
      </c>
      <c r="J67" s="19"/>
    </row>
    <row r="68" spans="1:12" x14ac:dyDescent="0.3">
      <c r="A68" s="85" t="s">
        <v>170</v>
      </c>
      <c r="B68" s="82">
        <v>90</v>
      </c>
      <c r="C68" s="83">
        <v>3.3</v>
      </c>
      <c r="D68" s="83">
        <v>3.3</v>
      </c>
      <c r="E68" s="83">
        <v>0</v>
      </c>
      <c r="F68" s="100"/>
      <c r="G68" s="83">
        <v>0</v>
      </c>
      <c r="H68" s="101"/>
      <c r="I68" s="84">
        <v>3.3</v>
      </c>
      <c r="J68" s="19"/>
    </row>
    <row r="69" spans="1:12" x14ac:dyDescent="0.3">
      <c r="A69" s="85" t="s">
        <v>171</v>
      </c>
      <c r="B69" s="82">
        <v>66</v>
      </c>
      <c r="C69" s="83">
        <v>2.6</v>
      </c>
      <c r="D69" s="83">
        <v>2.6</v>
      </c>
      <c r="E69" s="83">
        <v>0</v>
      </c>
      <c r="F69" s="100"/>
      <c r="G69" s="83"/>
      <c r="H69" s="101"/>
      <c r="I69" s="84">
        <v>2.6</v>
      </c>
      <c r="J69" s="19"/>
    </row>
    <row r="70" spans="1:12" x14ac:dyDescent="0.3">
      <c r="A70" s="36" t="s">
        <v>14</v>
      </c>
      <c r="B70" s="37"/>
      <c r="C70" s="37">
        <f>SUM(C44:C69)</f>
        <v>73.3</v>
      </c>
      <c r="D70" s="38">
        <f>SUM(D44:D69)</f>
        <v>73.3</v>
      </c>
      <c r="E70" s="37">
        <f t="shared" ref="E70:I70" si="2">SUM(E44:E69)</f>
        <v>86</v>
      </c>
      <c r="F70" s="38">
        <f t="shared" si="2"/>
        <v>0</v>
      </c>
      <c r="G70" s="37">
        <f t="shared" si="2"/>
        <v>67</v>
      </c>
      <c r="H70" s="38">
        <f t="shared" si="2"/>
        <v>62.400000000000006</v>
      </c>
      <c r="I70" s="37">
        <f t="shared" si="2"/>
        <v>10.9</v>
      </c>
      <c r="J70" s="19"/>
    </row>
    <row r="71" spans="1:12" s="92" customFormat="1" x14ac:dyDescent="0.3">
      <c r="A71" s="88"/>
      <c r="B71" s="86"/>
      <c r="C71" s="86"/>
      <c r="D71" s="89"/>
      <c r="E71" s="86"/>
      <c r="F71" s="86"/>
      <c r="G71" s="86"/>
      <c r="H71" s="86"/>
      <c r="I71" s="90"/>
      <c r="J71" s="80"/>
    </row>
    <row r="72" spans="1:12" s="7" customFormat="1" ht="18" thickBot="1" x14ac:dyDescent="0.35">
      <c r="A72" s="122" t="s">
        <v>6</v>
      </c>
      <c r="B72" s="122"/>
      <c r="C72" s="122"/>
      <c r="D72" s="122"/>
      <c r="E72" s="122"/>
      <c r="F72" s="122"/>
      <c r="G72" s="122"/>
      <c r="H72"/>
      <c r="I72" s="11"/>
      <c r="J72" s="19"/>
      <c r="K72"/>
      <c r="L72"/>
    </row>
    <row r="73" spans="1:12" ht="15.6" x14ac:dyDescent="0.3">
      <c r="A73" s="123" t="s">
        <v>84</v>
      </c>
      <c r="B73" s="124"/>
      <c r="C73" s="124"/>
      <c r="D73" s="124"/>
      <c r="E73" s="124"/>
      <c r="F73" s="124"/>
      <c r="G73" s="124"/>
      <c r="H73" s="2"/>
      <c r="I73" s="12"/>
      <c r="J73" s="19"/>
    </row>
    <row r="74" spans="1:12" ht="15.6" x14ac:dyDescent="0.3">
      <c r="A74" s="125" t="s">
        <v>85</v>
      </c>
      <c r="B74" s="126"/>
      <c r="C74" s="126"/>
      <c r="D74" s="126"/>
      <c r="E74" s="126"/>
      <c r="F74" s="126"/>
      <c r="G74" s="126"/>
      <c r="H74" s="1"/>
      <c r="I74" s="50"/>
      <c r="J74" s="19"/>
    </row>
    <row r="75" spans="1:12" ht="16.2" thickBot="1" x14ac:dyDescent="0.35">
      <c r="A75" s="120" t="s">
        <v>86</v>
      </c>
      <c r="B75" s="121"/>
      <c r="C75" s="121"/>
      <c r="D75" s="121"/>
      <c r="E75" s="121"/>
      <c r="F75" s="121"/>
      <c r="G75" s="121"/>
      <c r="H75" s="3"/>
      <c r="I75" s="51"/>
      <c r="J75" s="19"/>
    </row>
    <row r="76" spans="1:12" ht="31.8" thickBot="1" x14ac:dyDescent="0.35">
      <c r="A76" s="16" t="s">
        <v>12</v>
      </c>
      <c r="B76" s="5" t="s">
        <v>13</v>
      </c>
      <c r="C76" s="5" t="s">
        <v>54</v>
      </c>
      <c r="D76" s="5" t="s">
        <v>0</v>
      </c>
      <c r="E76" s="5" t="s">
        <v>1</v>
      </c>
      <c r="F76" s="8" t="s">
        <v>55</v>
      </c>
      <c r="G76" s="6" t="s">
        <v>3</v>
      </c>
      <c r="H76" s="17" t="s">
        <v>4</v>
      </c>
      <c r="I76" s="17" t="s">
        <v>5</v>
      </c>
      <c r="J76" s="19"/>
    </row>
    <row r="77" spans="1:12" x14ac:dyDescent="0.3">
      <c r="A77" s="52" t="s">
        <v>104</v>
      </c>
      <c r="B77" s="46">
        <v>6069</v>
      </c>
      <c r="C77" s="43">
        <v>5.3</v>
      </c>
      <c r="D77" s="54">
        <v>5.3</v>
      </c>
      <c r="E77" s="43">
        <v>480</v>
      </c>
      <c r="F77" s="29"/>
      <c r="G77" s="29"/>
      <c r="H77" s="22"/>
      <c r="I77" s="22">
        <v>5.3</v>
      </c>
      <c r="J77" s="19"/>
    </row>
    <row r="78" spans="1:12" x14ac:dyDescent="0.3">
      <c r="A78" s="26" t="s">
        <v>89</v>
      </c>
      <c r="B78" s="43">
        <v>6092</v>
      </c>
      <c r="C78" s="43">
        <v>2.59</v>
      </c>
      <c r="D78" s="43">
        <v>2.59</v>
      </c>
      <c r="E78" s="43">
        <v>2</v>
      </c>
      <c r="F78" s="43"/>
      <c r="G78" s="43"/>
      <c r="H78" s="25"/>
      <c r="I78" s="22">
        <v>2.59</v>
      </c>
      <c r="J78" s="19"/>
    </row>
    <row r="79" spans="1:12" x14ac:dyDescent="0.3">
      <c r="A79" s="26" t="s">
        <v>88</v>
      </c>
      <c r="B79" s="43">
        <v>6093</v>
      </c>
      <c r="C79" s="43">
        <v>13.72</v>
      </c>
      <c r="D79" s="43">
        <v>13.72</v>
      </c>
      <c r="E79" s="43">
        <v>75</v>
      </c>
      <c r="F79" s="43"/>
      <c r="G79" s="43"/>
      <c r="H79" s="25"/>
      <c r="I79" s="9">
        <v>13.72</v>
      </c>
      <c r="J79" s="19"/>
    </row>
    <row r="80" spans="1:12" x14ac:dyDescent="0.3">
      <c r="A80" s="20" t="s">
        <v>87</v>
      </c>
      <c r="B80" s="22">
        <v>6094</v>
      </c>
      <c r="C80" s="22">
        <v>2.79</v>
      </c>
      <c r="D80" s="23">
        <v>2.79</v>
      </c>
      <c r="E80" s="22">
        <v>12</v>
      </c>
      <c r="F80" s="22"/>
      <c r="G80" s="22"/>
      <c r="H80" s="24"/>
      <c r="I80" s="9">
        <v>2.79</v>
      </c>
      <c r="J80" s="19"/>
    </row>
    <row r="81" spans="1:10" x14ac:dyDescent="0.3">
      <c r="A81" s="26" t="s">
        <v>95</v>
      </c>
      <c r="B81" s="43">
        <v>6106</v>
      </c>
      <c r="C81" s="43">
        <v>31.5</v>
      </c>
      <c r="D81" s="43">
        <v>31.5</v>
      </c>
      <c r="E81" s="43">
        <v>1140</v>
      </c>
      <c r="F81" s="43"/>
      <c r="G81" s="43"/>
      <c r="H81" s="25"/>
      <c r="I81" s="22">
        <v>31.5</v>
      </c>
      <c r="J81" s="19"/>
    </row>
    <row r="82" spans="1:10" x14ac:dyDescent="0.3">
      <c r="A82" s="26" t="s">
        <v>99</v>
      </c>
      <c r="B82" s="43">
        <v>6107</v>
      </c>
      <c r="C82" s="43">
        <v>1.84</v>
      </c>
      <c r="D82" s="43">
        <v>1.84</v>
      </c>
      <c r="E82" s="43">
        <v>40</v>
      </c>
      <c r="F82" s="43"/>
      <c r="G82" s="43"/>
      <c r="H82" s="25"/>
      <c r="I82" s="22">
        <v>1.84</v>
      </c>
      <c r="J82" s="19"/>
    </row>
    <row r="83" spans="1:10" x14ac:dyDescent="0.3">
      <c r="A83" s="26" t="s">
        <v>91</v>
      </c>
      <c r="B83" s="43">
        <v>6109</v>
      </c>
      <c r="C83" s="43">
        <v>5.15</v>
      </c>
      <c r="D83" s="43">
        <v>5.15</v>
      </c>
      <c r="E83" s="43">
        <v>15</v>
      </c>
      <c r="F83" s="43"/>
      <c r="G83" s="43"/>
      <c r="H83" s="25"/>
      <c r="I83" s="22">
        <v>5.15</v>
      </c>
      <c r="J83" s="19"/>
    </row>
    <row r="84" spans="1:10" x14ac:dyDescent="0.3">
      <c r="A84" s="26" t="s">
        <v>90</v>
      </c>
      <c r="B84" s="43">
        <v>6110</v>
      </c>
      <c r="C84" s="43">
        <v>5.31</v>
      </c>
      <c r="D84" s="43">
        <v>5.31</v>
      </c>
      <c r="E84" s="43">
        <v>1</v>
      </c>
      <c r="F84" s="43"/>
      <c r="G84" s="43">
        <v>8</v>
      </c>
      <c r="H84" s="25"/>
      <c r="I84" s="22">
        <v>5.31</v>
      </c>
      <c r="J84" s="19"/>
    </row>
    <row r="85" spans="1:10" x14ac:dyDescent="0.3">
      <c r="A85" s="26" t="s">
        <v>96</v>
      </c>
      <c r="B85" s="43">
        <v>6111</v>
      </c>
      <c r="C85" s="43">
        <v>10.4</v>
      </c>
      <c r="D85" s="43">
        <v>10.4</v>
      </c>
      <c r="E85" s="43">
        <v>48</v>
      </c>
      <c r="F85" s="43"/>
      <c r="G85" s="43"/>
      <c r="H85" s="25"/>
      <c r="I85" s="22">
        <v>10.4</v>
      </c>
      <c r="J85" s="19"/>
    </row>
    <row r="86" spans="1:10" x14ac:dyDescent="0.3">
      <c r="A86" s="26" t="s">
        <v>102</v>
      </c>
      <c r="B86" s="43">
        <v>6112</v>
      </c>
      <c r="C86" s="43">
        <v>5.68</v>
      </c>
      <c r="D86" s="43">
        <v>5.68</v>
      </c>
      <c r="E86" s="43">
        <v>42</v>
      </c>
      <c r="F86" s="79"/>
      <c r="G86" s="79"/>
      <c r="H86" s="79"/>
      <c r="I86" s="43">
        <v>5.68</v>
      </c>
      <c r="J86" s="19"/>
    </row>
    <row r="87" spans="1:10" x14ac:dyDescent="0.3">
      <c r="A87" s="26" t="s">
        <v>98</v>
      </c>
      <c r="B87" s="43">
        <v>6113</v>
      </c>
      <c r="C87" s="43">
        <v>3.15</v>
      </c>
      <c r="D87" s="43">
        <v>3.15</v>
      </c>
      <c r="E87" s="43">
        <v>0</v>
      </c>
      <c r="F87" s="43"/>
      <c r="G87" s="43">
        <v>3</v>
      </c>
      <c r="H87" s="25"/>
      <c r="I87" s="22">
        <v>3.15</v>
      </c>
      <c r="J87" s="19"/>
    </row>
    <row r="88" spans="1:10" x14ac:dyDescent="0.3">
      <c r="A88" s="52" t="s">
        <v>103</v>
      </c>
      <c r="B88" s="43">
        <v>6123</v>
      </c>
      <c r="C88" s="43">
        <v>3.6</v>
      </c>
      <c r="D88" s="54">
        <v>3.6</v>
      </c>
      <c r="E88" s="43">
        <v>40</v>
      </c>
      <c r="F88" s="29"/>
      <c r="G88" s="29"/>
      <c r="H88" s="22"/>
      <c r="I88" s="22">
        <v>3.6</v>
      </c>
      <c r="J88" s="19"/>
    </row>
    <row r="89" spans="1:10" x14ac:dyDescent="0.3">
      <c r="A89" s="26" t="s">
        <v>101</v>
      </c>
      <c r="B89" s="43">
        <v>6124</v>
      </c>
      <c r="C89" s="43">
        <v>4.6100000000000003</v>
      </c>
      <c r="D89" s="43">
        <v>4.6100000000000003</v>
      </c>
      <c r="E89" s="43">
        <v>115</v>
      </c>
      <c r="F89" s="79"/>
      <c r="G89" s="79"/>
      <c r="H89" s="79"/>
      <c r="I89" s="43">
        <v>4.6100000000000003</v>
      </c>
      <c r="J89" s="19"/>
    </row>
    <row r="90" spans="1:10" x14ac:dyDescent="0.3">
      <c r="A90" s="26" t="s">
        <v>100</v>
      </c>
      <c r="B90" s="43">
        <v>6126</v>
      </c>
      <c r="C90" s="43">
        <v>9.9</v>
      </c>
      <c r="D90" s="43">
        <v>9.9</v>
      </c>
      <c r="E90" s="43">
        <v>20</v>
      </c>
      <c r="F90" s="43"/>
      <c r="G90" s="43"/>
      <c r="H90" s="25"/>
      <c r="I90" s="22">
        <v>9.9</v>
      </c>
      <c r="J90" s="19"/>
    </row>
    <row r="91" spans="1:10" x14ac:dyDescent="0.3">
      <c r="A91" s="26" t="s">
        <v>94</v>
      </c>
      <c r="B91" s="43">
        <v>6129</v>
      </c>
      <c r="C91" s="43">
        <v>5.3</v>
      </c>
      <c r="D91" s="43">
        <v>5.3</v>
      </c>
      <c r="E91" s="43">
        <v>4</v>
      </c>
      <c r="F91" s="43"/>
      <c r="G91" s="43"/>
      <c r="H91" s="22"/>
      <c r="I91" s="22">
        <v>5.3</v>
      </c>
      <c r="J91" s="19"/>
    </row>
    <row r="92" spans="1:10" x14ac:dyDescent="0.3">
      <c r="A92" s="52" t="s">
        <v>105</v>
      </c>
      <c r="B92" s="43">
        <v>6131</v>
      </c>
      <c r="C92" s="43">
        <v>3.3</v>
      </c>
      <c r="D92" s="54">
        <v>3.3</v>
      </c>
      <c r="E92" s="43">
        <v>40</v>
      </c>
      <c r="F92" s="29"/>
      <c r="G92" s="29"/>
      <c r="H92" s="22"/>
      <c r="I92" s="22">
        <v>3.3</v>
      </c>
      <c r="J92" s="19"/>
    </row>
    <row r="93" spans="1:10" x14ac:dyDescent="0.3">
      <c r="A93" s="26" t="s">
        <v>93</v>
      </c>
      <c r="B93" s="46">
        <v>6132</v>
      </c>
      <c r="C93" s="43">
        <v>2.6</v>
      </c>
      <c r="D93" s="43">
        <v>2.6</v>
      </c>
      <c r="E93" s="43">
        <v>9</v>
      </c>
      <c r="F93" s="43"/>
      <c r="G93" s="43"/>
      <c r="H93" s="25"/>
      <c r="I93" s="22">
        <v>2.6</v>
      </c>
      <c r="J93" s="19"/>
    </row>
    <row r="94" spans="1:10" x14ac:dyDescent="0.3">
      <c r="A94" s="85" t="s">
        <v>92</v>
      </c>
      <c r="B94" s="82">
        <v>6134</v>
      </c>
      <c r="C94" s="83">
        <v>1</v>
      </c>
      <c r="D94" s="83">
        <v>1</v>
      </c>
      <c r="E94" s="83">
        <v>3</v>
      </c>
      <c r="F94" s="83"/>
      <c r="G94" s="83"/>
      <c r="H94" s="87"/>
      <c r="I94" s="84">
        <v>1</v>
      </c>
      <c r="J94" s="19"/>
    </row>
    <row r="95" spans="1:10" x14ac:dyDescent="0.3">
      <c r="A95" s="85" t="s">
        <v>97</v>
      </c>
      <c r="B95" s="82">
        <v>6141</v>
      </c>
      <c r="C95" s="83">
        <v>5.39</v>
      </c>
      <c r="D95" s="83">
        <v>5.39</v>
      </c>
      <c r="E95" s="83">
        <v>245</v>
      </c>
      <c r="F95" s="83"/>
      <c r="G95" s="83"/>
      <c r="H95" s="87"/>
      <c r="I95" s="84">
        <v>5.39</v>
      </c>
      <c r="J95" s="19"/>
    </row>
    <row r="96" spans="1:10" x14ac:dyDescent="0.3">
      <c r="A96" s="36" t="s">
        <v>14</v>
      </c>
      <c r="B96" s="37"/>
      <c r="C96" s="37">
        <f>SUM(C77:C95)</f>
        <v>123.13</v>
      </c>
      <c r="D96" s="38">
        <f>SUM(D77:D95)</f>
        <v>123.13</v>
      </c>
      <c r="E96" s="37">
        <f t="shared" ref="E96:I96" si="3">SUM(E77:E95)</f>
        <v>2331</v>
      </c>
      <c r="F96" s="38">
        <f t="shared" si="3"/>
        <v>0</v>
      </c>
      <c r="G96" s="37">
        <f t="shared" si="3"/>
        <v>11</v>
      </c>
      <c r="H96" s="38">
        <f t="shared" si="3"/>
        <v>0</v>
      </c>
      <c r="I96" s="37">
        <f t="shared" si="3"/>
        <v>123.13</v>
      </c>
      <c r="J96" s="19"/>
    </row>
    <row r="97" spans="1:17" x14ac:dyDescent="0.3">
      <c r="A97" s="88"/>
      <c r="B97" s="86"/>
      <c r="C97" s="86"/>
      <c r="D97" s="89"/>
      <c r="E97" s="86"/>
      <c r="F97" s="86"/>
      <c r="G97" s="86"/>
      <c r="H97" s="86"/>
      <c r="I97" s="90"/>
      <c r="J97" s="19"/>
    </row>
    <row r="98" spans="1:17" s="7" customFormat="1" ht="18" thickBot="1" x14ac:dyDescent="0.35">
      <c r="A98" s="122" t="s">
        <v>165</v>
      </c>
      <c r="B98" s="122"/>
      <c r="C98" s="122"/>
      <c r="D98" s="122"/>
      <c r="E98" s="122"/>
      <c r="F98" s="122"/>
      <c r="G98" s="122"/>
      <c r="H98"/>
      <c r="I98" s="11"/>
      <c r="J98" s="19"/>
      <c r="K98"/>
      <c r="L98"/>
    </row>
    <row r="99" spans="1:17" ht="15.6" x14ac:dyDescent="0.3">
      <c r="A99" s="123" t="s">
        <v>106</v>
      </c>
      <c r="B99" s="124"/>
      <c r="C99" s="124"/>
      <c r="D99" s="124"/>
      <c r="E99" s="124"/>
      <c r="F99" s="124"/>
      <c r="G99" s="124"/>
      <c r="H99" s="2"/>
      <c r="I99" s="12"/>
      <c r="J99" s="19"/>
    </row>
    <row r="100" spans="1:17" ht="15.6" x14ac:dyDescent="0.3">
      <c r="A100" s="125" t="s">
        <v>107</v>
      </c>
      <c r="B100" s="126"/>
      <c r="C100" s="126"/>
      <c r="D100" s="126"/>
      <c r="E100" s="126"/>
      <c r="F100" s="126"/>
      <c r="G100" s="126"/>
      <c r="H100" s="1"/>
      <c r="I100" s="48"/>
      <c r="J100" s="19"/>
    </row>
    <row r="101" spans="1:17" ht="16.2" thickBot="1" x14ac:dyDescent="0.35">
      <c r="A101" s="120" t="s">
        <v>122</v>
      </c>
      <c r="B101" s="121"/>
      <c r="C101" s="121"/>
      <c r="D101" s="121"/>
      <c r="E101" s="121"/>
      <c r="F101" s="121"/>
      <c r="G101" s="121"/>
      <c r="H101" s="3"/>
      <c r="I101" s="49"/>
      <c r="J101" s="19"/>
    </row>
    <row r="102" spans="1:17" ht="31.8" thickBot="1" x14ac:dyDescent="0.35">
      <c r="A102" s="16" t="s">
        <v>12</v>
      </c>
      <c r="B102" s="5" t="s">
        <v>13</v>
      </c>
      <c r="C102" s="5" t="s">
        <v>54</v>
      </c>
      <c r="D102" s="5" t="s">
        <v>0</v>
      </c>
      <c r="E102" s="5" t="s">
        <v>1</v>
      </c>
      <c r="F102" s="8" t="s">
        <v>55</v>
      </c>
      <c r="G102" s="6" t="s">
        <v>3</v>
      </c>
      <c r="H102" s="17" t="s">
        <v>4</v>
      </c>
      <c r="I102" s="17" t="s">
        <v>5</v>
      </c>
      <c r="J102" s="19"/>
    </row>
    <row r="103" spans="1:17" x14ac:dyDescent="0.3">
      <c r="A103" s="26" t="s">
        <v>119</v>
      </c>
      <c r="B103" s="46">
        <v>4134</v>
      </c>
      <c r="C103" s="43">
        <v>4.7</v>
      </c>
      <c r="D103" s="43">
        <v>4.7</v>
      </c>
      <c r="E103" s="43">
        <v>9</v>
      </c>
      <c r="F103" s="43"/>
      <c r="G103" s="43">
        <v>4</v>
      </c>
      <c r="H103" s="25"/>
      <c r="I103" s="22">
        <v>4.7</v>
      </c>
      <c r="J103" s="19"/>
    </row>
    <row r="104" spans="1:17" x14ac:dyDescent="0.3">
      <c r="A104" s="26" t="s">
        <v>109</v>
      </c>
      <c r="B104" s="46">
        <v>4135</v>
      </c>
      <c r="C104" s="43">
        <v>1.4</v>
      </c>
      <c r="D104" s="43">
        <v>1.4</v>
      </c>
      <c r="E104" s="43">
        <v>2</v>
      </c>
      <c r="F104" s="43"/>
      <c r="G104" s="43"/>
      <c r="H104" s="25"/>
      <c r="I104" s="22">
        <v>1.4</v>
      </c>
      <c r="J104" s="19"/>
    </row>
    <row r="105" spans="1:17" x14ac:dyDescent="0.3">
      <c r="A105" s="26" t="s">
        <v>118</v>
      </c>
      <c r="B105" s="46">
        <v>4136</v>
      </c>
      <c r="C105" s="43">
        <v>4.5</v>
      </c>
      <c r="D105" s="43">
        <v>4.5</v>
      </c>
      <c r="E105" s="43">
        <v>8</v>
      </c>
      <c r="F105" s="43"/>
      <c r="G105" s="43">
        <v>1</v>
      </c>
      <c r="H105" s="25"/>
      <c r="I105" s="22">
        <v>4.5</v>
      </c>
      <c r="J105" s="19"/>
    </row>
    <row r="106" spans="1:17" x14ac:dyDescent="0.3">
      <c r="A106" s="26" t="s">
        <v>114</v>
      </c>
      <c r="B106" s="46">
        <v>4138</v>
      </c>
      <c r="C106" s="43">
        <v>9.3000000000000007</v>
      </c>
      <c r="D106" s="43">
        <v>9.3000000000000007</v>
      </c>
      <c r="E106" s="43">
        <v>54</v>
      </c>
      <c r="F106" s="43"/>
      <c r="G106" s="43"/>
      <c r="H106" s="25"/>
      <c r="I106" s="22">
        <v>9.3000000000000007</v>
      </c>
      <c r="J106" s="19"/>
    </row>
    <row r="107" spans="1:17" x14ac:dyDescent="0.3">
      <c r="A107" s="26" t="s">
        <v>115</v>
      </c>
      <c r="B107" s="46">
        <v>4138</v>
      </c>
      <c r="C107" s="43">
        <v>5.8</v>
      </c>
      <c r="D107" s="43">
        <v>5.8</v>
      </c>
      <c r="E107" s="43">
        <v>28</v>
      </c>
      <c r="F107" s="43"/>
      <c r="G107" s="43"/>
      <c r="H107" s="22"/>
      <c r="I107" s="22">
        <v>5.8</v>
      </c>
      <c r="J107" s="19"/>
    </row>
    <row r="108" spans="1:17" x14ac:dyDescent="0.3">
      <c r="A108" s="20" t="s">
        <v>108</v>
      </c>
      <c r="B108" s="21">
        <v>4139</v>
      </c>
      <c r="C108" s="22">
        <v>2.6</v>
      </c>
      <c r="D108" s="23">
        <v>2.6</v>
      </c>
      <c r="E108" s="22">
        <v>146</v>
      </c>
      <c r="F108" s="22">
        <v>15</v>
      </c>
      <c r="G108" s="22">
        <v>6</v>
      </c>
      <c r="H108" s="22"/>
      <c r="I108" s="22">
        <v>2.6</v>
      </c>
      <c r="J108" s="19"/>
      <c r="Q108" t="s">
        <v>166</v>
      </c>
    </row>
    <row r="109" spans="1:17" x14ac:dyDescent="0.3">
      <c r="A109" s="26" t="s">
        <v>110</v>
      </c>
      <c r="B109" s="46">
        <v>4142</v>
      </c>
      <c r="C109" s="43">
        <v>2</v>
      </c>
      <c r="D109" s="43">
        <v>2</v>
      </c>
      <c r="E109" s="43">
        <v>35</v>
      </c>
      <c r="F109" s="43"/>
      <c r="G109" s="43"/>
      <c r="H109" s="25"/>
      <c r="I109" s="22">
        <v>2</v>
      </c>
      <c r="J109" s="19"/>
    </row>
    <row r="110" spans="1:17" x14ac:dyDescent="0.3">
      <c r="A110" s="26" t="s">
        <v>113</v>
      </c>
      <c r="B110" s="46">
        <v>4143</v>
      </c>
      <c r="C110" s="43">
        <v>2.2999999999999998</v>
      </c>
      <c r="D110" s="43">
        <v>2.2999999999999998</v>
      </c>
      <c r="E110" s="43">
        <v>14</v>
      </c>
      <c r="F110" s="43"/>
      <c r="G110" s="43"/>
      <c r="H110" s="25"/>
      <c r="I110" s="22">
        <v>2.2999999999999998</v>
      </c>
      <c r="J110" s="19"/>
    </row>
    <row r="111" spans="1:17" x14ac:dyDescent="0.3">
      <c r="A111" s="26" t="s">
        <v>116</v>
      </c>
      <c r="B111" s="46">
        <v>4144</v>
      </c>
      <c r="C111" s="43">
        <v>0.4</v>
      </c>
      <c r="D111" s="43">
        <v>0.4</v>
      </c>
      <c r="E111" s="43">
        <v>1</v>
      </c>
      <c r="F111" s="43"/>
      <c r="G111" s="43"/>
      <c r="H111" s="25"/>
      <c r="I111" s="22">
        <v>0.4</v>
      </c>
      <c r="J111" s="19"/>
    </row>
    <row r="112" spans="1:17" x14ac:dyDescent="0.3">
      <c r="A112" s="26" t="s">
        <v>117</v>
      </c>
      <c r="B112" s="46">
        <v>4145</v>
      </c>
      <c r="C112" s="43">
        <v>2.7</v>
      </c>
      <c r="D112" s="43">
        <v>2.7</v>
      </c>
      <c r="E112" s="43">
        <v>18</v>
      </c>
      <c r="F112" s="43"/>
      <c r="G112" s="43"/>
      <c r="H112" s="25"/>
      <c r="I112" s="22">
        <v>2.75</v>
      </c>
      <c r="J112" s="19"/>
    </row>
    <row r="113" spans="1:10" x14ac:dyDescent="0.3">
      <c r="A113" s="26" t="s">
        <v>112</v>
      </c>
      <c r="B113" s="46">
        <v>4234</v>
      </c>
      <c r="C113" s="43">
        <v>1.4</v>
      </c>
      <c r="D113" s="43">
        <v>1.4</v>
      </c>
      <c r="E113" s="43">
        <v>19</v>
      </c>
      <c r="F113" s="43"/>
      <c r="G113" s="43"/>
      <c r="H113" s="25"/>
      <c r="I113" s="22">
        <v>1.4</v>
      </c>
      <c r="J113" s="19"/>
    </row>
    <row r="114" spans="1:10" x14ac:dyDescent="0.3">
      <c r="A114" s="80" t="s">
        <v>111</v>
      </c>
      <c r="B114" s="75">
        <v>4234.1000000000004</v>
      </c>
      <c r="C114" s="75">
        <v>1.3</v>
      </c>
      <c r="D114" s="75">
        <v>1.3</v>
      </c>
      <c r="E114" s="75">
        <v>3</v>
      </c>
      <c r="F114" s="75"/>
      <c r="G114" s="75"/>
      <c r="H114" s="91"/>
      <c r="I114" s="76">
        <v>1.3</v>
      </c>
      <c r="J114" s="19"/>
    </row>
    <row r="115" spans="1:10" x14ac:dyDescent="0.3">
      <c r="A115" s="80" t="s">
        <v>121</v>
      </c>
      <c r="B115" s="75">
        <v>4251</v>
      </c>
      <c r="C115" s="75">
        <v>6.9</v>
      </c>
      <c r="D115" s="75">
        <v>6.9</v>
      </c>
      <c r="E115" s="75">
        <v>116</v>
      </c>
      <c r="F115" s="75"/>
      <c r="G115" s="75"/>
      <c r="H115" s="91"/>
      <c r="I115" s="76">
        <v>6.9</v>
      </c>
      <c r="J115" s="19"/>
    </row>
    <row r="116" spans="1:10" x14ac:dyDescent="0.3">
      <c r="A116" s="80" t="s">
        <v>120</v>
      </c>
      <c r="B116" s="75">
        <v>4251.1000000000004</v>
      </c>
      <c r="C116" s="75">
        <v>4.5</v>
      </c>
      <c r="D116" s="75">
        <v>4.5</v>
      </c>
      <c r="E116" s="75">
        <v>10</v>
      </c>
      <c r="F116" s="75"/>
      <c r="G116" s="75"/>
      <c r="H116" s="91"/>
      <c r="I116" s="76">
        <v>4.5</v>
      </c>
      <c r="J116" s="19"/>
    </row>
    <row r="117" spans="1:10" x14ac:dyDescent="0.3">
      <c r="A117" s="80" t="s">
        <v>141</v>
      </c>
      <c r="B117" s="75">
        <v>4034</v>
      </c>
      <c r="C117" s="75">
        <v>1.3</v>
      </c>
      <c r="D117" s="75">
        <v>1.3</v>
      </c>
      <c r="E117" s="75">
        <v>47</v>
      </c>
      <c r="F117" s="75"/>
      <c r="G117" s="75"/>
      <c r="H117" s="91">
        <v>1.3</v>
      </c>
      <c r="I117" s="76"/>
      <c r="J117" s="19"/>
    </row>
    <row r="118" spans="1:10" x14ac:dyDescent="0.3">
      <c r="A118" s="80" t="s">
        <v>142</v>
      </c>
      <c r="B118" s="75">
        <v>4039</v>
      </c>
      <c r="C118" s="75">
        <v>5.3</v>
      </c>
      <c r="D118" s="75">
        <v>5.3</v>
      </c>
      <c r="E118" s="75">
        <v>2</v>
      </c>
      <c r="F118" s="75"/>
      <c r="G118" s="75"/>
      <c r="H118" s="91">
        <v>5.3</v>
      </c>
      <c r="I118" s="76"/>
      <c r="J118" s="19"/>
    </row>
    <row r="119" spans="1:10" x14ac:dyDescent="0.3">
      <c r="A119" s="80" t="s">
        <v>144</v>
      </c>
      <c r="B119" s="75">
        <v>4042.1</v>
      </c>
      <c r="C119" s="75">
        <v>1</v>
      </c>
      <c r="D119" s="75">
        <v>1</v>
      </c>
      <c r="E119" s="75">
        <v>6</v>
      </c>
      <c r="F119" s="75"/>
      <c r="G119" s="75"/>
      <c r="H119" s="91"/>
      <c r="I119" s="76">
        <v>1</v>
      </c>
      <c r="J119" s="19"/>
    </row>
    <row r="120" spans="1:10" x14ac:dyDescent="0.3">
      <c r="A120" s="80" t="s">
        <v>145</v>
      </c>
      <c r="B120" s="75">
        <v>4042</v>
      </c>
      <c r="C120" s="75">
        <v>2.2000000000000002</v>
      </c>
      <c r="D120" s="75">
        <v>2.2000000000000002</v>
      </c>
      <c r="E120" s="75">
        <v>26</v>
      </c>
      <c r="F120" s="75"/>
      <c r="G120" s="75"/>
      <c r="H120" s="91"/>
      <c r="I120" s="76">
        <v>2.2000000000000002</v>
      </c>
      <c r="J120" s="19"/>
    </row>
    <row r="121" spans="1:10" x14ac:dyDescent="0.3">
      <c r="A121" s="80" t="s">
        <v>146</v>
      </c>
      <c r="B121" s="75">
        <v>4041</v>
      </c>
      <c r="C121" s="75">
        <v>3.7</v>
      </c>
      <c r="D121" s="75">
        <v>3.7</v>
      </c>
      <c r="E121" s="75">
        <v>25</v>
      </c>
      <c r="F121" s="75"/>
      <c r="G121" s="75"/>
      <c r="H121" s="91"/>
      <c r="I121" s="76">
        <v>3.7</v>
      </c>
      <c r="J121" s="19"/>
    </row>
    <row r="122" spans="1:10" x14ac:dyDescent="0.3">
      <c r="A122" s="80" t="s">
        <v>147</v>
      </c>
      <c r="B122" s="75">
        <v>4038</v>
      </c>
      <c r="C122" s="75">
        <v>4.5999999999999996</v>
      </c>
      <c r="D122" s="75">
        <v>4.5999999999999996</v>
      </c>
      <c r="E122" s="75">
        <v>34</v>
      </c>
      <c r="F122" s="75"/>
      <c r="G122" s="75">
        <v>1</v>
      </c>
      <c r="H122" s="91"/>
      <c r="I122" s="76">
        <v>4.5999999999999996</v>
      </c>
      <c r="J122" s="19"/>
    </row>
    <row r="123" spans="1:10" x14ac:dyDescent="0.3">
      <c r="A123" s="80" t="s">
        <v>148</v>
      </c>
      <c r="B123" s="75">
        <v>4155</v>
      </c>
      <c r="C123" s="75">
        <v>9.1</v>
      </c>
      <c r="D123" s="75">
        <v>9.1</v>
      </c>
      <c r="E123" s="75">
        <v>16</v>
      </c>
      <c r="F123" s="75">
        <v>20</v>
      </c>
      <c r="G123" s="75">
        <v>1</v>
      </c>
      <c r="H123" s="91"/>
      <c r="I123" s="76">
        <v>9.1</v>
      </c>
      <c r="J123" s="19"/>
    </row>
    <row r="124" spans="1:10" x14ac:dyDescent="0.3">
      <c r="A124" s="80" t="s">
        <v>149</v>
      </c>
      <c r="B124" s="75">
        <v>4035.03</v>
      </c>
      <c r="C124" s="75">
        <v>5.5</v>
      </c>
      <c r="D124" s="75">
        <v>2.5</v>
      </c>
      <c r="E124" s="75">
        <v>300</v>
      </c>
      <c r="F124" s="75"/>
      <c r="G124" s="75"/>
      <c r="H124" s="91"/>
      <c r="I124" s="76">
        <v>2.5</v>
      </c>
      <c r="J124" s="19"/>
    </row>
    <row r="125" spans="1:10" x14ac:dyDescent="0.3">
      <c r="A125" s="80" t="s">
        <v>150</v>
      </c>
      <c r="B125" s="75">
        <v>4113</v>
      </c>
      <c r="C125" s="75">
        <v>2.2000000000000002</v>
      </c>
      <c r="D125" s="75">
        <v>2.2000000000000002</v>
      </c>
      <c r="E125" s="75">
        <v>11</v>
      </c>
      <c r="F125" s="75"/>
      <c r="G125" s="75"/>
      <c r="H125" s="91"/>
      <c r="I125" s="76">
        <v>2.2000000000000002</v>
      </c>
      <c r="J125" s="19"/>
    </row>
    <row r="126" spans="1:10" x14ac:dyDescent="0.3">
      <c r="A126" s="80" t="s">
        <v>151</v>
      </c>
      <c r="B126" s="75">
        <v>4157</v>
      </c>
      <c r="C126" s="75">
        <v>5.7</v>
      </c>
      <c r="D126" s="75">
        <v>5.7</v>
      </c>
      <c r="E126" s="75">
        <v>50</v>
      </c>
      <c r="F126" s="75">
        <v>45</v>
      </c>
      <c r="G126" s="75">
        <v>3</v>
      </c>
      <c r="H126" s="91"/>
      <c r="I126" s="76">
        <v>5.7</v>
      </c>
      <c r="J126" s="19"/>
    </row>
    <row r="127" spans="1:10" x14ac:dyDescent="0.3">
      <c r="A127" s="80" t="s">
        <v>152</v>
      </c>
      <c r="B127" s="75">
        <v>4158</v>
      </c>
      <c r="C127" s="75">
        <v>3.4</v>
      </c>
      <c r="D127" s="75">
        <v>3.4</v>
      </c>
      <c r="E127" s="75">
        <v>37</v>
      </c>
      <c r="F127" s="75"/>
      <c r="G127" s="75">
        <v>1</v>
      </c>
      <c r="H127" s="91"/>
      <c r="I127" s="76">
        <v>3.4</v>
      </c>
      <c r="J127" s="19"/>
    </row>
    <row r="128" spans="1:10" x14ac:dyDescent="0.3">
      <c r="A128" s="80" t="s">
        <v>153</v>
      </c>
      <c r="B128" s="75">
        <v>4323</v>
      </c>
      <c r="C128" s="75">
        <v>1.7</v>
      </c>
      <c r="D128" s="75">
        <v>1.7</v>
      </c>
      <c r="E128" s="75">
        <v>2</v>
      </c>
      <c r="F128" s="75"/>
      <c r="G128" s="75"/>
      <c r="H128" s="91">
        <v>1.7</v>
      </c>
      <c r="I128" s="76"/>
      <c r="J128" s="19"/>
    </row>
    <row r="129" spans="1:10" x14ac:dyDescent="0.3">
      <c r="A129" s="80" t="s">
        <v>154</v>
      </c>
      <c r="B129" s="75">
        <v>4032</v>
      </c>
      <c r="C129" s="75">
        <v>10.9</v>
      </c>
      <c r="D129" s="75">
        <v>10.9</v>
      </c>
      <c r="E129" s="75">
        <v>60</v>
      </c>
      <c r="F129" s="75"/>
      <c r="G129" s="75"/>
      <c r="H129" s="91"/>
      <c r="I129" s="76">
        <v>10.9</v>
      </c>
      <c r="J129" s="19"/>
    </row>
    <row r="130" spans="1:10" x14ac:dyDescent="0.3">
      <c r="A130" s="80" t="s">
        <v>155</v>
      </c>
      <c r="B130" s="75">
        <v>4032</v>
      </c>
      <c r="C130" s="75">
        <v>6.4</v>
      </c>
      <c r="D130" s="75">
        <v>6.4</v>
      </c>
      <c r="E130" s="75">
        <v>88</v>
      </c>
      <c r="F130" s="75"/>
      <c r="G130" s="75"/>
      <c r="H130" s="91"/>
      <c r="I130" s="76">
        <v>6.4</v>
      </c>
      <c r="J130" s="19"/>
    </row>
    <row r="131" spans="1:10" x14ac:dyDescent="0.3">
      <c r="A131" s="80" t="s">
        <v>156</v>
      </c>
      <c r="B131" s="75">
        <v>4032</v>
      </c>
      <c r="C131" s="75">
        <v>3.5</v>
      </c>
      <c r="D131" s="75">
        <v>3.5</v>
      </c>
      <c r="E131" s="75">
        <v>10</v>
      </c>
      <c r="F131" s="75"/>
      <c r="G131" s="75"/>
      <c r="H131" s="91">
        <v>3.5</v>
      </c>
      <c r="I131" s="76"/>
      <c r="J131" s="19"/>
    </row>
    <row r="132" spans="1:10" x14ac:dyDescent="0.3">
      <c r="A132" s="80" t="s">
        <v>157</v>
      </c>
      <c r="B132" s="75">
        <v>4349</v>
      </c>
      <c r="C132" s="75">
        <v>2.9</v>
      </c>
      <c r="D132" s="75">
        <v>2.9</v>
      </c>
      <c r="E132" s="75">
        <v>6</v>
      </c>
      <c r="F132" s="75"/>
      <c r="G132" s="75"/>
      <c r="H132" s="91">
        <v>2.9</v>
      </c>
      <c r="I132" s="76"/>
      <c r="J132" s="19"/>
    </row>
    <row r="133" spans="1:10" x14ac:dyDescent="0.3">
      <c r="A133" s="80" t="s">
        <v>158</v>
      </c>
      <c r="B133" s="75">
        <v>4167</v>
      </c>
      <c r="C133" s="75">
        <v>2.8</v>
      </c>
      <c r="D133" s="75">
        <v>2.8</v>
      </c>
      <c r="E133" s="75">
        <v>1</v>
      </c>
      <c r="F133" s="75"/>
      <c r="G133" s="75"/>
      <c r="H133" s="91">
        <v>2.8</v>
      </c>
      <c r="I133" s="76"/>
      <c r="J133" s="19"/>
    </row>
    <row r="134" spans="1:10" x14ac:dyDescent="0.3">
      <c r="A134" s="80" t="s">
        <v>159</v>
      </c>
      <c r="B134" s="75">
        <v>4308</v>
      </c>
      <c r="C134" s="75">
        <v>1.6</v>
      </c>
      <c r="D134" s="75">
        <v>1.6</v>
      </c>
      <c r="E134" s="75">
        <v>2</v>
      </c>
      <c r="F134" s="75"/>
      <c r="G134" s="75"/>
      <c r="H134" s="91">
        <v>1.6</v>
      </c>
      <c r="I134" s="76"/>
      <c r="J134" s="19"/>
    </row>
    <row r="135" spans="1:10" x14ac:dyDescent="0.3">
      <c r="A135" s="80" t="s">
        <v>160</v>
      </c>
      <c r="B135" s="75">
        <v>4217</v>
      </c>
      <c r="C135" s="75">
        <v>6.2</v>
      </c>
      <c r="D135" s="75">
        <v>6.2</v>
      </c>
      <c r="E135" s="75">
        <v>1</v>
      </c>
      <c r="F135" s="75"/>
      <c r="G135" s="75"/>
      <c r="H135" s="91">
        <v>6.2</v>
      </c>
      <c r="I135" s="76"/>
      <c r="J135" s="19"/>
    </row>
    <row r="136" spans="1:10" x14ac:dyDescent="0.3">
      <c r="A136" s="80" t="s">
        <v>161</v>
      </c>
      <c r="B136" s="75">
        <v>4210</v>
      </c>
      <c r="C136" s="75">
        <v>5.2</v>
      </c>
      <c r="D136" s="75">
        <v>5.2</v>
      </c>
      <c r="E136" s="75">
        <v>4</v>
      </c>
      <c r="F136" s="75"/>
      <c r="G136" s="75"/>
      <c r="H136" s="91">
        <v>5.2</v>
      </c>
      <c r="I136" s="76"/>
      <c r="J136" s="19"/>
    </row>
    <row r="137" spans="1:10" x14ac:dyDescent="0.3">
      <c r="A137" s="80" t="s">
        <v>162</v>
      </c>
      <c r="B137" s="75">
        <v>4094</v>
      </c>
      <c r="C137" s="75">
        <v>11</v>
      </c>
      <c r="D137" s="75">
        <v>11</v>
      </c>
      <c r="E137" s="75"/>
      <c r="F137" s="75"/>
      <c r="G137" s="75"/>
      <c r="H137" s="91">
        <v>11</v>
      </c>
      <c r="I137" s="76"/>
      <c r="J137" s="19"/>
    </row>
    <row r="138" spans="1:10" x14ac:dyDescent="0.3">
      <c r="A138" s="80" t="s">
        <v>163</v>
      </c>
      <c r="B138" s="75">
        <v>4192</v>
      </c>
      <c r="C138" s="75">
        <v>1.4</v>
      </c>
      <c r="D138" s="75">
        <v>1.4</v>
      </c>
      <c r="E138" s="75">
        <v>18</v>
      </c>
      <c r="F138" s="75"/>
      <c r="G138" s="75"/>
      <c r="H138" s="91">
        <v>1.4</v>
      </c>
      <c r="I138" s="76"/>
      <c r="J138" s="19"/>
    </row>
    <row r="139" spans="1:10" x14ac:dyDescent="0.3">
      <c r="A139" s="80" t="s">
        <v>164</v>
      </c>
      <c r="B139" s="75">
        <v>4092</v>
      </c>
      <c r="C139" s="75">
        <v>3.7</v>
      </c>
      <c r="D139" s="75">
        <v>3.7</v>
      </c>
      <c r="E139" s="75">
        <v>2</v>
      </c>
      <c r="F139" s="75"/>
      <c r="G139" s="75"/>
      <c r="H139" s="91"/>
      <c r="I139" s="76">
        <v>3.7</v>
      </c>
      <c r="J139" s="19"/>
    </row>
    <row r="140" spans="1:10" x14ac:dyDescent="0.3">
      <c r="A140" s="80" t="s">
        <v>143</v>
      </c>
      <c r="B140" s="75">
        <v>4037.03</v>
      </c>
      <c r="C140" s="75">
        <v>9.8000000000000007</v>
      </c>
      <c r="D140" s="75">
        <v>9.8000000000000007</v>
      </c>
      <c r="E140" s="75">
        <v>74</v>
      </c>
      <c r="F140" s="75"/>
      <c r="G140" s="75">
        <v>2</v>
      </c>
      <c r="H140" s="91"/>
      <c r="I140" s="76">
        <v>9.8000000000000007</v>
      </c>
      <c r="J140" s="19"/>
    </row>
    <row r="141" spans="1:10" x14ac:dyDescent="0.3">
      <c r="A141" s="36" t="s">
        <v>14</v>
      </c>
      <c r="B141" s="37"/>
      <c r="C141" s="37">
        <f t="shared" ref="C141:I141" si="4">SUM(C103:C140)</f>
        <v>160.9</v>
      </c>
      <c r="D141" s="38">
        <f t="shared" si="4"/>
        <v>157.9</v>
      </c>
      <c r="E141" s="37">
        <f t="shared" si="4"/>
        <v>1285</v>
      </c>
      <c r="F141" s="37">
        <f t="shared" si="4"/>
        <v>80</v>
      </c>
      <c r="G141" s="37">
        <f t="shared" si="4"/>
        <v>19</v>
      </c>
      <c r="H141" s="37">
        <f t="shared" si="4"/>
        <v>42.9</v>
      </c>
      <c r="I141" s="39">
        <f t="shared" si="4"/>
        <v>115.05000000000003</v>
      </c>
      <c r="J141" s="19"/>
    </row>
    <row r="142" spans="1:10" x14ac:dyDescent="0.3">
      <c r="A142" s="88"/>
      <c r="B142" s="86"/>
      <c r="C142" s="86"/>
      <c r="D142" s="89"/>
      <c r="E142" s="86"/>
      <c r="F142" s="86"/>
      <c r="G142" s="86"/>
      <c r="H142" s="86"/>
      <c r="I142" s="90"/>
      <c r="J142" s="19"/>
    </row>
    <row r="143" spans="1:10" s="92" customFormat="1" ht="18" thickBot="1" x14ac:dyDescent="0.35">
      <c r="A143" s="95" t="s">
        <v>6</v>
      </c>
      <c r="B143" s="95"/>
      <c r="C143" s="95"/>
      <c r="D143" s="95"/>
      <c r="E143" s="95"/>
      <c r="F143" s="95"/>
      <c r="G143" s="95"/>
      <c r="H143"/>
      <c r="I143" s="11"/>
      <c r="J143" s="80"/>
    </row>
    <row r="144" spans="1:10" ht="15.6" x14ac:dyDescent="0.3">
      <c r="A144" s="96" t="s">
        <v>20</v>
      </c>
      <c r="B144" s="97"/>
      <c r="C144" s="97"/>
      <c r="D144" s="97"/>
      <c r="E144" s="97"/>
      <c r="F144" s="97"/>
      <c r="G144" s="97"/>
      <c r="H144" s="2"/>
      <c r="I144" s="12"/>
      <c r="J144" s="19"/>
    </row>
    <row r="145" spans="1:10" ht="15.6" x14ac:dyDescent="0.3">
      <c r="A145" s="93" t="s">
        <v>172</v>
      </c>
      <c r="B145" s="94"/>
      <c r="C145" s="94"/>
      <c r="D145" s="94"/>
      <c r="E145" s="94"/>
      <c r="F145" s="94"/>
      <c r="G145" s="94"/>
      <c r="H145" s="1"/>
      <c r="I145" s="48"/>
      <c r="J145" s="19"/>
    </row>
    <row r="146" spans="1:10" ht="16.2" thickBot="1" x14ac:dyDescent="0.35">
      <c r="A146" s="98" t="s">
        <v>195</v>
      </c>
      <c r="B146" s="99"/>
      <c r="C146" s="99"/>
      <c r="D146" s="99"/>
      <c r="E146" s="99"/>
      <c r="F146" s="99"/>
      <c r="G146" s="99"/>
      <c r="H146" s="3"/>
      <c r="I146" s="49"/>
      <c r="J146" s="19"/>
    </row>
    <row r="147" spans="1:10" ht="31.8" thickBot="1" x14ac:dyDescent="0.35">
      <c r="A147" s="16" t="s">
        <v>12</v>
      </c>
      <c r="B147" s="5" t="s">
        <v>13</v>
      </c>
      <c r="C147" s="5" t="s">
        <v>54</v>
      </c>
      <c r="D147" s="5" t="s">
        <v>0</v>
      </c>
      <c r="E147" s="5" t="s">
        <v>1</v>
      </c>
      <c r="F147" s="8" t="s">
        <v>55</v>
      </c>
      <c r="G147" s="6" t="s">
        <v>3</v>
      </c>
      <c r="H147" s="17" t="s">
        <v>4</v>
      </c>
      <c r="I147" s="17" t="s">
        <v>5</v>
      </c>
      <c r="J147" s="19"/>
    </row>
    <row r="148" spans="1:10" x14ac:dyDescent="0.3">
      <c r="A148" s="26" t="s">
        <v>177</v>
      </c>
      <c r="B148" s="46">
        <v>14</v>
      </c>
      <c r="C148" s="43">
        <v>6.9</v>
      </c>
      <c r="D148" s="43">
        <v>6.9</v>
      </c>
      <c r="E148" s="43">
        <v>3</v>
      </c>
      <c r="F148" s="43"/>
      <c r="G148" s="43"/>
      <c r="H148" s="25"/>
      <c r="I148" s="22">
        <v>6.9</v>
      </c>
      <c r="J148" s="19"/>
    </row>
    <row r="149" spans="1:10" x14ac:dyDescent="0.3">
      <c r="A149" s="26" t="s">
        <v>176</v>
      </c>
      <c r="B149" s="46">
        <v>31</v>
      </c>
      <c r="C149" s="43">
        <v>7.6</v>
      </c>
      <c r="D149" s="43">
        <v>7.6</v>
      </c>
      <c r="E149" s="43">
        <v>1</v>
      </c>
      <c r="F149" s="43"/>
      <c r="G149" s="43"/>
      <c r="H149" s="25">
        <v>7.6</v>
      </c>
      <c r="I149" s="22"/>
      <c r="J149" s="19"/>
    </row>
    <row r="150" spans="1:10" x14ac:dyDescent="0.3">
      <c r="A150" s="26" t="s">
        <v>178</v>
      </c>
      <c r="B150" s="46">
        <v>47</v>
      </c>
      <c r="C150" s="43">
        <v>4.5999999999999996</v>
      </c>
      <c r="D150" s="43">
        <v>4.5999999999999996</v>
      </c>
      <c r="E150" s="43">
        <v>1</v>
      </c>
      <c r="F150" s="43"/>
      <c r="G150" s="43"/>
      <c r="H150" s="25">
        <v>4.5999999999999996</v>
      </c>
      <c r="I150" s="22"/>
      <c r="J150" s="19"/>
    </row>
    <row r="151" spans="1:10" x14ac:dyDescent="0.3">
      <c r="A151" s="26" t="s">
        <v>174</v>
      </c>
      <c r="B151" s="46">
        <v>217</v>
      </c>
      <c r="C151" s="43">
        <v>8.1999999999999993</v>
      </c>
      <c r="D151" s="43">
        <v>8.1999999999999993</v>
      </c>
      <c r="E151" s="43">
        <v>0</v>
      </c>
      <c r="F151" s="43"/>
      <c r="G151" s="43"/>
      <c r="H151" s="25"/>
      <c r="I151" s="9">
        <v>8.1999999999999993</v>
      </c>
      <c r="J151" s="19"/>
    </row>
    <row r="152" spans="1:10" x14ac:dyDescent="0.3">
      <c r="A152" s="26" t="s">
        <v>179</v>
      </c>
      <c r="B152" s="46">
        <v>230</v>
      </c>
      <c r="C152" s="43">
        <v>2.8</v>
      </c>
      <c r="D152" s="43">
        <v>2.8</v>
      </c>
      <c r="E152" s="43">
        <v>0</v>
      </c>
      <c r="F152" s="43"/>
      <c r="G152" s="43"/>
      <c r="H152" s="25"/>
      <c r="I152" s="22">
        <v>2.8</v>
      </c>
      <c r="J152" s="19"/>
    </row>
    <row r="153" spans="1:10" x14ac:dyDescent="0.3">
      <c r="A153" s="20" t="s">
        <v>173</v>
      </c>
      <c r="B153" s="21">
        <v>238</v>
      </c>
      <c r="C153" s="22">
        <v>1.4</v>
      </c>
      <c r="D153" s="23">
        <v>1.4</v>
      </c>
      <c r="E153" s="22">
        <v>0</v>
      </c>
      <c r="F153" s="22"/>
      <c r="G153" s="22"/>
      <c r="H153" s="24"/>
      <c r="I153" s="9">
        <v>1.4</v>
      </c>
      <c r="J153" s="19"/>
    </row>
    <row r="154" spans="1:10" x14ac:dyDescent="0.3">
      <c r="A154" s="20" t="s">
        <v>196</v>
      </c>
      <c r="B154" s="21">
        <v>67</v>
      </c>
      <c r="C154" s="22">
        <v>1.9</v>
      </c>
      <c r="D154" s="23">
        <v>1.9</v>
      </c>
      <c r="E154" s="22">
        <v>2</v>
      </c>
      <c r="F154" s="22"/>
      <c r="G154" s="22"/>
      <c r="H154" s="24"/>
      <c r="I154" s="9">
        <v>1.9</v>
      </c>
      <c r="J154" s="19"/>
    </row>
    <row r="155" spans="1:10" x14ac:dyDescent="0.3">
      <c r="A155" s="20" t="s">
        <v>197</v>
      </c>
      <c r="B155" s="21">
        <v>227</v>
      </c>
      <c r="C155" s="22">
        <v>6</v>
      </c>
      <c r="D155" s="23">
        <v>5</v>
      </c>
      <c r="E155" s="22">
        <v>3</v>
      </c>
      <c r="F155" s="22"/>
      <c r="G155" s="22"/>
      <c r="H155" s="24"/>
      <c r="I155" s="9">
        <v>5</v>
      </c>
      <c r="J155" s="19"/>
    </row>
    <row r="156" spans="1:10" x14ac:dyDescent="0.3">
      <c r="A156" s="20" t="s">
        <v>198</v>
      </c>
      <c r="B156" s="21" t="s">
        <v>199</v>
      </c>
      <c r="C156" s="22">
        <v>6.4</v>
      </c>
      <c r="D156" s="23">
        <v>3</v>
      </c>
      <c r="E156" s="22">
        <v>2</v>
      </c>
      <c r="F156" s="22"/>
      <c r="G156" s="22"/>
      <c r="H156" s="24"/>
      <c r="I156" s="9">
        <v>3</v>
      </c>
      <c r="J156" s="19"/>
    </row>
    <row r="157" spans="1:10" x14ac:dyDescent="0.3">
      <c r="A157" s="20" t="s">
        <v>200</v>
      </c>
      <c r="B157" s="21">
        <v>224</v>
      </c>
      <c r="C157" s="22">
        <v>5.0999999999999996</v>
      </c>
      <c r="D157" s="23">
        <v>5.0999999999999996</v>
      </c>
      <c r="E157" s="22">
        <v>4</v>
      </c>
      <c r="F157" s="22"/>
      <c r="G157" s="22"/>
      <c r="H157" s="24"/>
      <c r="I157" s="9">
        <v>5.0999999999999996</v>
      </c>
      <c r="J157" s="19"/>
    </row>
    <row r="158" spans="1:10" x14ac:dyDescent="0.3">
      <c r="A158" s="20" t="s">
        <v>201</v>
      </c>
      <c r="B158" s="21">
        <v>233</v>
      </c>
      <c r="C158" s="22">
        <v>1.8</v>
      </c>
      <c r="D158" s="23">
        <v>1.8</v>
      </c>
      <c r="E158" s="22">
        <v>2</v>
      </c>
      <c r="F158" s="22"/>
      <c r="G158" s="22"/>
      <c r="H158" s="24">
        <v>1.8</v>
      </c>
      <c r="I158" s="9"/>
      <c r="J158" s="19"/>
    </row>
    <row r="159" spans="1:10" x14ac:dyDescent="0.3">
      <c r="A159" s="20" t="s">
        <v>202</v>
      </c>
      <c r="B159" s="21" t="s">
        <v>203</v>
      </c>
      <c r="C159" s="22">
        <v>0.2</v>
      </c>
      <c r="D159" s="23">
        <v>0.2</v>
      </c>
      <c r="E159" s="22">
        <v>0</v>
      </c>
      <c r="F159" s="22"/>
      <c r="G159" s="22"/>
      <c r="H159" s="24"/>
      <c r="I159" s="9">
        <v>0.2</v>
      </c>
      <c r="J159" s="19"/>
    </row>
    <row r="160" spans="1:10" x14ac:dyDescent="0.3">
      <c r="A160" s="20" t="s">
        <v>204</v>
      </c>
      <c r="B160" s="21">
        <v>225</v>
      </c>
      <c r="C160" s="22">
        <v>3</v>
      </c>
      <c r="D160" s="23">
        <v>1.5</v>
      </c>
      <c r="E160" s="22">
        <v>2</v>
      </c>
      <c r="F160" s="22"/>
      <c r="G160" s="22"/>
      <c r="H160" s="24"/>
      <c r="I160" s="9">
        <v>1.5</v>
      </c>
      <c r="J160" s="19"/>
    </row>
    <row r="161" spans="1:10" x14ac:dyDescent="0.3">
      <c r="A161" s="26" t="s">
        <v>175</v>
      </c>
      <c r="B161" s="46">
        <v>321</v>
      </c>
      <c r="C161" s="43">
        <v>2.1</v>
      </c>
      <c r="D161" s="43">
        <v>2.1</v>
      </c>
      <c r="E161" s="43">
        <v>0</v>
      </c>
      <c r="F161" s="43"/>
      <c r="G161" s="43"/>
      <c r="H161" s="25">
        <v>2.1</v>
      </c>
      <c r="I161" s="22"/>
      <c r="J161" s="19"/>
    </row>
    <row r="162" spans="1:10" x14ac:dyDescent="0.3">
      <c r="A162" s="36" t="s">
        <v>14</v>
      </c>
      <c r="B162" s="37"/>
      <c r="C162" s="37">
        <f t="shared" ref="C162:I162" si="5">SUM(C148:C161)</f>
        <v>58</v>
      </c>
      <c r="D162" s="38">
        <f t="shared" si="5"/>
        <v>52.1</v>
      </c>
      <c r="E162" s="37">
        <f t="shared" si="5"/>
        <v>20</v>
      </c>
      <c r="F162" s="37">
        <f t="shared" si="5"/>
        <v>0</v>
      </c>
      <c r="G162" s="37">
        <f t="shared" si="5"/>
        <v>0</v>
      </c>
      <c r="H162" s="37">
        <f t="shared" si="5"/>
        <v>16.100000000000001</v>
      </c>
      <c r="I162" s="39">
        <f t="shared" si="5"/>
        <v>36</v>
      </c>
    </row>
    <row r="163" spans="1:10" s="92" customFormat="1" x14ac:dyDescent="0.3">
      <c r="A163" s="88"/>
      <c r="B163" s="86"/>
      <c r="C163" s="86"/>
      <c r="D163" s="89"/>
      <c r="E163" s="86"/>
      <c r="F163" s="86"/>
      <c r="G163" s="86"/>
      <c r="H163" s="86"/>
      <c r="I163" s="90"/>
    </row>
    <row r="164" spans="1:10" ht="18" thickBot="1" x14ac:dyDescent="0.35">
      <c r="A164" s="95" t="s">
        <v>6</v>
      </c>
      <c r="B164" s="95"/>
      <c r="C164" s="95"/>
      <c r="D164" s="95"/>
      <c r="E164" s="95"/>
      <c r="F164" s="95"/>
      <c r="G164" s="95"/>
      <c r="I164" s="11"/>
    </row>
    <row r="165" spans="1:10" ht="15.6" x14ac:dyDescent="0.3">
      <c r="A165" s="96" t="s">
        <v>205</v>
      </c>
      <c r="B165" s="97"/>
      <c r="C165" s="97"/>
      <c r="D165" s="97"/>
      <c r="E165" s="97"/>
      <c r="F165" s="97"/>
      <c r="G165" s="97"/>
      <c r="H165" s="2"/>
      <c r="I165" s="12"/>
    </row>
    <row r="166" spans="1:10" ht="15.6" x14ac:dyDescent="0.3">
      <c r="A166" s="93" t="s">
        <v>206</v>
      </c>
      <c r="B166" s="94"/>
      <c r="C166" s="94"/>
      <c r="D166" s="94"/>
      <c r="E166" s="94"/>
      <c r="F166" s="94"/>
      <c r="G166" s="94"/>
      <c r="H166" s="1"/>
      <c r="I166" s="48"/>
    </row>
    <row r="167" spans="1:10" ht="16.2" thickBot="1" x14ac:dyDescent="0.35">
      <c r="A167" s="98" t="s">
        <v>207</v>
      </c>
      <c r="B167" s="99"/>
      <c r="C167" s="99"/>
      <c r="D167" s="99"/>
      <c r="E167" s="99"/>
      <c r="F167" s="99"/>
      <c r="G167" s="99"/>
      <c r="H167" s="3"/>
      <c r="I167" s="49"/>
    </row>
    <row r="168" spans="1:10" ht="31.8" thickBot="1" x14ac:dyDescent="0.35">
      <c r="A168" s="16" t="s">
        <v>12</v>
      </c>
      <c r="B168" s="5" t="s">
        <v>13</v>
      </c>
      <c r="C168" s="5" t="s">
        <v>54</v>
      </c>
      <c r="D168" s="5" t="s">
        <v>0</v>
      </c>
      <c r="E168" s="5" t="s">
        <v>1</v>
      </c>
      <c r="F168" s="8" t="s">
        <v>55</v>
      </c>
      <c r="G168" s="6" t="s">
        <v>3</v>
      </c>
      <c r="H168" s="17" t="s">
        <v>4</v>
      </c>
      <c r="I168" s="17" t="s">
        <v>5</v>
      </c>
    </row>
    <row r="169" spans="1:10" x14ac:dyDescent="0.3">
      <c r="A169" s="20" t="s">
        <v>208</v>
      </c>
      <c r="B169" s="21">
        <v>7006</v>
      </c>
      <c r="C169" s="22">
        <v>8.8000000000000007</v>
      </c>
      <c r="D169" s="23">
        <v>8.8000000000000007</v>
      </c>
      <c r="E169" s="22">
        <v>2</v>
      </c>
      <c r="F169" s="22"/>
      <c r="G169" s="22">
        <v>20</v>
      </c>
      <c r="H169" s="24"/>
      <c r="I169" s="9">
        <v>8.8000000000000007</v>
      </c>
    </row>
    <row r="170" spans="1:10" x14ac:dyDescent="0.3">
      <c r="A170" s="26" t="s">
        <v>209</v>
      </c>
      <c r="B170" s="46">
        <v>7237</v>
      </c>
      <c r="C170" s="43">
        <v>2.1</v>
      </c>
      <c r="D170" s="43">
        <v>1.1000000000000001</v>
      </c>
      <c r="E170" s="43">
        <v>0</v>
      </c>
      <c r="F170" s="43"/>
      <c r="G170" s="43">
        <v>20</v>
      </c>
      <c r="H170" s="25"/>
      <c r="I170" s="9">
        <v>1.1000000000000001</v>
      </c>
    </row>
    <row r="171" spans="1:10" x14ac:dyDescent="0.3">
      <c r="A171" s="26" t="s">
        <v>210</v>
      </c>
      <c r="B171" s="46">
        <v>7004</v>
      </c>
      <c r="C171" s="43">
        <v>5.2</v>
      </c>
      <c r="D171" s="43">
        <v>2.5</v>
      </c>
      <c r="E171" s="43">
        <v>0</v>
      </c>
      <c r="F171" s="43"/>
      <c r="G171" s="43">
        <v>0</v>
      </c>
      <c r="H171" s="25"/>
      <c r="I171" s="22">
        <v>2.5</v>
      </c>
    </row>
    <row r="172" spans="1:10" x14ac:dyDescent="0.3">
      <c r="A172" s="26" t="s">
        <v>211</v>
      </c>
      <c r="B172" s="46">
        <v>7238</v>
      </c>
      <c r="C172" s="43">
        <v>2.2999999999999998</v>
      </c>
      <c r="D172" s="43">
        <v>1.5</v>
      </c>
      <c r="E172" s="43">
        <v>0</v>
      </c>
      <c r="F172" s="43"/>
      <c r="G172" s="43">
        <v>25</v>
      </c>
      <c r="H172" s="25"/>
      <c r="I172" s="22">
        <v>1.5</v>
      </c>
    </row>
    <row r="173" spans="1:10" x14ac:dyDescent="0.3">
      <c r="A173" s="26" t="s">
        <v>212</v>
      </c>
      <c r="B173" s="46">
        <v>7236</v>
      </c>
      <c r="C173" s="43">
        <v>5.0999999999999996</v>
      </c>
      <c r="D173" s="43">
        <v>5.0999999999999996</v>
      </c>
      <c r="E173" s="43">
        <v>0</v>
      </c>
      <c r="F173" s="43"/>
      <c r="G173" s="43">
        <v>6</v>
      </c>
      <c r="H173" s="25"/>
      <c r="I173" s="22">
        <v>5.0999999999999996</v>
      </c>
    </row>
    <row r="174" spans="1:10" x14ac:dyDescent="0.3">
      <c r="A174" s="26" t="s">
        <v>213</v>
      </c>
      <c r="B174" s="46">
        <v>7240</v>
      </c>
      <c r="C174" s="43">
        <v>3.6</v>
      </c>
      <c r="D174" s="43">
        <v>3.6</v>
      </c>
      <c r="E174" s="43">
        <v>2</v>
      </c>
      <c r="F174" s="43"/>
      <c r="G174" s="43">
        <v>0</v>
      </c>
      <c r="H174" s="25"/>
      <c r="I174" s="22">
        <v>3.6</v>
      </c>
    </row>
    <row r="175" spans="1:10" x14ac:dyDescent="0.3">
      <c r="A175" s="26" t="s">
        <v>214</v>
      </c>
      <c r="B175" s="46">
        <v>7010</v>
      </c>
      <c r="C175" s="43">
        <v>1.8</v>
      </c>
      <c r="D175" s="43">
        <v>1.8</v>
      </c>
      <c r="E175" s="43">
        <v>1</v>
      </c>
      <c r="F175" s="43"/>
      <c r="G175" s="43">
        <v>0</v>
      </c>
      <c r="H175" s="25"/>
      <c r="I175" s="22">
        <v>1.8</v>
      </c>
    </row>
    <row r="176" spans="1:10" x14ac:dyDescent="0.3">
      <c r="A176" s="26" t="s">
        <v>215</v>
      </c>
      <c r="B176" s="46">
        <v>7807</v>
      </c>
      <c r="C176" s="43">
        <v>1.7</v>
      </c>
      <c r="D176" s="43">
        <v>1.7</v>
      </c>
      <c r="E176" s="43">
        <v>2</v>
      </c>
      <c r="F176" s="43"/>
      <c r="G176" s="43">
        <v>12</v>
      </c>
      <c r="H176" s="22"/>
      <c r="I176" s="22">
        <v>1.7</v>
      </c>
    </row>
    <row r="177" spans="1:9" x14ac:dyDescent="0.3">
      <c r="A177" s="26" t="s">
        <v>216</v>
      </c>
      <c r="B177" s="46">
        <v>7878</v>
      </c>
      <c r="C177" s="43">
        <v>1.9</v>
      </c>
      <c r="D177" s="43">
        <v>1.9</v>
      </c>
      <c r="E177" s="43">
        <v>1</v>
      </c>
      <c r="F177" s="43"/>
      <c r="G177" s="43">
        <v>0</v>
      </c>
      <c r="H177" s="25"/>
      <c r="I177" s="22">
        <v>1.9</v>
      </c>
    </row>
    <row r="178" spans="1:9" x14ac:dyDescent="0.3">
      <c r="A178" s="26"/>
      <c r="B178" s="46"/>
      <c r="C178" s="43"/>
      <c r="D178" s="43"/>
      <c r="E178" s="43"/>
      <c r="F178" s="43"/>
      <c r="G178" s="43"/>
      <c r="H178" s="25"/>
      <c r="I178" s="22"/>
    </row>
    <row r="179" spans="1:9" x14ac:dyDescent="0.3">
      <c r="A179" s="26"/>
      <c r="B179" s="46"/>
      <c r="C179" s="43"/>
      <c r="D179" s="43"/>
      <c r="E179" s="43"/>
      <c r="F179" s="43"/>
      <c r="G179" s="43"/>
      <c r="H179" s="25"/>
      <c r="I179" s="22"/>
    </row>
    <row r="181" spans="1:9" x14ac:dyDescent="0.3">
      <c r="A181" s="27"/>
      <c r="B181" s="28"/>
      <c r="C181" s="29"/>
      <c r="D181" s="30"/>
      <c r="E181" s="29"/>
      <c r="F181" s="29"/>
      <c r="G181" s="29"/>
      <c r="H181" s="22"/>
      <c r="I181" s="22"/>
    </row>
    <row r="182" spans="1:9" x14ac:dyDescent="0.3">
      <c r="A182" s="31"/>
      <c r="B182" s="32"/>
      <c r="C182" s="33"/>
      <c r="D182" s="34"/>
      <c r="E182" s="33"/>
      <c r="F182" s="33"/>
      <c r="G182" s="33"/>
      <c r="H182" s="44"/>
      <c r="I182" s="44"/>
    </row>
    <row r="183" spans="1:9" x14ac:dyDescent="0.3">
      <c r="A183" s="36" t="s">
        <v>14</v>
      </c>
      <c r="B183" s="37"/>
      <c r="C183" s="37">
        <f>SUM(C169:C182)</f>
        <v>32.5</v>
      </c>
      <c r="D183" s="38">
        <f>SUM(D169:D182)</f>
        <v>28</v>
      </c>
      <c r="E183" s="37">
        <f t="shared" ref="E183:I183" si="6">SUM(E169:E182)</f>
        <v>8</v>
      </c>
      <c r="F183" s="38">
        <f t="shared" si="6"/>
        <v>0</v>
      </c>
      <c r="G183" s="37">
        <f t="shared" si="6"/>
        <v>83</v>
      </c>
      <c r="H183" s="38">
        <f t="shared" si="6"/>
        <v>0</v>
      </c>
      <c r="I183" s="37">
        <f t="shared" si="6"/>
        <v>28</v>
      </c>
    </row>
    <row r="184" spans="1:9" x14ac:dyDescent="0.3">
      <c r="A184" s="40"/>
      <c r="B184" s="41"/>
      <c r="C184" s="41"/>
      <c r="D184" s="42"/>
      <c r="E184" s="41"/>
      <c r="F184" s="41"/>
      <c r="G184" s="41"/>
      <c r="I184" s="19"/>
    </row>
    <row r="185" spans="1:9" ht="16.2" thickBot="1" x14ac:dyDescent="0.35">
      <c r="A185" s="119" t="s">
        <v>182</v>
      </c>
      <c r="B185" s="119"/>
      <c r="C185" s="119"/>
      <c r="D185" s="119"/>
      <c r="E185" s="119"/>
      <c r="F185" s="119"/>
      <c r="G185" s="119"/>
      <c r="H185" s="116"/>
      <c r="I185" s="116"/>
    </row>
    <row r="186" spans="1:9" ht="29.4" thickBot="1" x14ac:dyDescent="0.35">
      <c r="A186" s="109"/>
      <c r="B186" s="110" t="s">
        <v>0</v>
      </c>
      <c r="C186" s="110" t="s">
        <v>1</v>
      </c>
      <c r="D186" s="111" t="s">
        <v>183</v>
      </c>
      <c r="E186" s="112" t="s">
        <v>3</v>
      </c>
      <c r="F186" s="113" t="s">
        <v>4</v>
      </c>
      <c r="G186" s="113" t="s">
        <v>5</v>
      </c>
    </row>
    <row r="187" spans="1:9" x14ac:dyDescent="0.3">
      <c r="A187" s="114" t="s">
        <v>14</v>
      </c>
      <c r="B187" s="115">
        <f t="shared" ref="B187:G187" si="7">D28+D38+D70+D96+D141+D162+D183</f>
        <v>539.15</v>
      </c>
      <c r="C187" s="115">
        <f t="shared" si="7"/>
        <v>3958</v>
      </c>
      <c r="D187" s="115">
        <f t="shared" si="7"/>
        <v>150</v>
      </c>
      <c r="E187" s="115">
        <f t="shared" si="7"/>
        <v>188</v>
      </c>
      <c r="F187" s="115">
        <f t="shared" si="7"/>
        <v>188.49</v>
      </c>
      <c r="G187" s="115">
        <f t="shared" si="7"/>
        <v>350.71000000000004</v>
      </c>
    </row>
  </sheetData>
  <sortState xmlns:xlrd2="http://schemas.microsoft.com/office/spreadsheetml/2017/richdata2" ref="A148:I161">
    <sortCondition ref="B148:B161"/>
  </sortState>
  <mergeCells count="21">
    <mergeCell ref="A31:G31"/>
    <mergeCell ref="A1:G1"/>
    <mergeCell ref="A2:G2"/>
    <mergeCell ref="A3:G3"/>
    <mergeCell ref="A4:G4"/>
    <mergeCell ref="A30:G30"/>
    <mergeCell ref="A29:G29"/>
    <mergeCell ref="A185:G185"/>
    <mergeCell ref="A32:G32"/>
    <mergeCell ref="A98:G98"/>
    <mergeCell ref="A99:G99"/>
    <mergeCell ref="A100:G100"/>
    <mergeCell ref="A101:G101"/>
    <mergeCell ref="A72:G72"/>
    <mergeCell ref="A73:G73"/>
    <mergeCell ref="A74:G74"/>
    <mergeCell ref="A75:G75"/>
    <mergeCell ref="A39:G39"/>
    <mergeCell ref="A40:G40"/>
    <mergeCell ref="A41:G41"/>
    <mergeCell ref="A42:G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opLeftCell="A58" workbookViewId="0">
      <selection activeCell="G73" sqref="G73"/>
    </sheetView>
  </sheetViews>
  <sheetFormatPr defaultRowHeight="14.4" x14ac:dyDescent="0.3"/>
  <cols>
    <col min="1" max="1" width="26.88671875" customWidth="1"/>
    <col min="2" max="2" width="23.33203125" customWidth="1"/>
    <col min="3" max="3" width="22.44140625" customWidth="1"/>
    <col min="4" max="4" width="20.5546875" customWidth="1"/>
    <col min="5" max="5" width="21.109375" customWidth="1"/>
    <col min="6" max="6" width="16" customWidth="1"/>
    <col min="7" max="7" width="16.5546875" customWidth="1"/>
  </cols>
  <sheetData>
    <row r="1" spans="1:9" ht="18" thickBot="1" x14ac:dyDescent="0.35">
      <c r="A1" s="122" t="s">
        <v>6</v>
      </c>
      <c r="B1" s="122"/>
      <c r="C1" s="122"/>
      <c r="D1" s="122"/>
      <c r="E1" s="122"/>
      <c r="F1" s="122"/>
      <c r="G1" s="122"/>
      <c r="H1" s="59"/>
    </row>
    <row r="2" spans="1:9" ht="15.6" x14ac:dyDescent="0.3">
      <c r="A2" s="131" t="s">
        <v>20</v>
      </c>
      <c r="B2" s="132"/>
      <c r="C2" s="132"/>
      <c r="D2" s="132"/>
      <c r="E2" s="132"/>
      <c r="F2" s="132"/>
      <c r="G2" s="133"/>
      <c r="H2" s="60"/>
    </row>
    <row r="3" spans="1:9" ht="15.6" x14ac:dyDescent="0.3">
      <c r="A3" s="134" t="s">
        <v>123</v>
      </c>
      <c r="B3" s="135"/>
      <c r="C3" s="135"/>
      <c r="D3" s="135"/>
      <c r="E3" s="135"/>
      <c r="F3" s="135"/>
      <c r="G3" s="136"/>
      <c r="H3" s="61"/>
    </row>
    <row r="4" spans="1:9" ht="16.2" thickBot="1" x14ac:dyDescent="0.35">
      <c r="A4" s="128" t="s">
        <v>127</v>
      </c>
      <c r="B4" s="129"/>
      <c r="C4" s="129"/>
      <c r="D4" s="129"/>
      <c r="E4" s="129"/>
      <c r="F4" s="129"/>
      <c r="G4" s="130"/>
      <c r="H4" s="61"/>
    </row>
    <row r="5" spans="1:9" ht="31.8" thickBot="1" x14ac:dyDescent="0.35">
      <c r="A5" s="4" t="s">
        <v>12</v>
      </c>
      <c r="B5" s="5" t="s">
        <v>13</v>
      </c>
      <c r="C5" s="5" t="s">
        <v>7</v>
      </c>
      <c r="D5" s="5" t="s">
        <v>8</v>
      </c>
      <c r="E5" s="5" t="s">
        <v>9</v>
      </c>
      <c r="F5" s="5" t="s">
        <v>10</v>
      </c>
      <c r="G5" s="8" t="s">
        <v>11</v>
      </c>
      <c r="H5" s="17" t="s">
        <v>4</v>
      </c>
      <c r="I5" s="17" t="s">
        <v>5</v>
      </c>
    </row>
    <row r="6" spans="1:9" x14ac:dyDescent="0.3">
      <c r="A6" s="9" t="s">
        <v>124</v>
      </c>
      <c r="B6" s="22">
        <v>195</v>
      </c>
      <c r="C6" s="22"/>
      <c r="D6" s="22">
        <v>3.2</v>
      </c>
      <c r="E6" s="22"/>
      <c r="F6" s="22"/>
      <c r="G6" s="22"/>
      <c r="H6" s="22">
        <v>3.2</v>
      </c>
      <c r="I6" s="22"/>
    </row>
    <row r="7" spans="1:9" x14ac:dyDescent="0.3">
      <c r="A7" s="9" t="s">
        <v>187</v>
      </c>
      <c r="B7" s="22">
        <v>38</v>
      </c>
      <c r="C7" s="22">
        <v>4</v>
      </c>
      <c r="D7" s="22"/>
      <c r="E7" s="22"/>
      <c r="F7" s="22"/>
      <c r="G7" s="22"/>
      <c r="H7" s="22">
        <v>4</v>
      </c>
      <c r="I7" s="22"/>
    </row>
    <row r="8" spans="1:9" x14ac:dyDescent="0.3">
      <c r="A8" s="9" t="s">
        <v>188</v>
      </c>
      <c r="B8" s="22">
        <v>192</v>
      </c>
      <c r="C8" s="22">
        <v>1.3</v>
      </c>
      <c r="D8" s="22"/>
      <c r="E8" s="22"/>
      <c r="F8" s="22"/>
      <c r="G8" s="22"/>
      <c r="H8" s="22">
        <v>1.3</v>
      </c>
      <c r="I8" s="22"/>
    </row>
    <row r="9" spans="1:9" x14ac:dyDescent="0.3">
      <c r="A9" s="9" t="s">
        <v>125</v>
      </c>
      <c r="B9" s="22">
        <v>164</v>
      </c>
      <c r="C9" s="22">
        <v>1</v>
      </c>
      <c r="D9" s="22"/>
      <c r="E9" s="22"/>
      <c r="F9" s="22"/>
      <c r="G9" s="22"/>
      <c r="H9" s="22">
        <v>1</v>
      </c>
      <c r="I9" s="22"/>
    </row>
    <row r="10" spans="1:9" x14ac:dyDescent="0.3">
      <c r="A10" s="62" t="s">
        <v>14</v>
      </c>
      <c r="B10" s="63"/>
      <c r="C10" s="63">
        <f t="shared" ref="C10:I10" si="0">SUM(C6:C9)</f>
        <v>6.3</v>
      </c>
      <c r="D10" s="63">
        <f t="shared" si="0"/>
        <v>3.2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9.5</v>
      </c>
      <c r="I10" s="63">
        <f t="shared" si="0"/>
        <v>0</v>
      </c>
    </row>
    <row r="11" spans="1:9" x14ac:dyDescent="0.3">
      <c r="A11" s="64"/>
      <c r="B11" s="65"/>
      <c r="C11" s="65"/>
      <c r="D11" s="65"/>
      <c r="E11" s="65"/>
      <c r="F11" s="65"/>
      <c r="G11" s="65"/>
      <c r="H11" s="7"/>
    </row>
    <row r="12" spans="1:9" ht="18" thickBot="1" x14ac:dyDescent="0.35">
      <c r="A12" s="122" t="s">
        <v>6</v>
      </c>
      <c r="B12" s="122"/>
      <c r="C12" s="122"/>
      <c r="D12" s="122"/>
      <c r="E12" s="122"/>
      <c r="F12" s="122"/>
      <c r="G12" s="122"/>
      <c r="H12" s="59"/>
    </row>
    <row r="13" spans="1:9" ht="15.6" x14ac:dyDescent="0.3">
      <c r="A13" s="131" t="s">
        <v>20</v>
      </c>
      <c r="B13" s="132"/>
      <c r="C13" s="132"/>
      <c r="D13" s="132"/>
      <c r="E13" s="132"/>
      <c r="F13" s="132"/>
      <c r="G13" s="133"/>
      <c r="H13" s="60"/>
    </row>
    <row r="14" spans="1:9" ht="15.6" x14ac:dyDescent="0.3">
      <c r="A14" s="134" t="s">
        <v>126</v>
      </c>
      <c r="B14" s="135"/>
      <c r="C14" s="135"/>
      <c r="D14" s="135"/>
      <c r="E14" s="135"/>
      <c r="F14" s="135"/>
      <c r="G14" s="136"/>
      <c r="H14" s="61"/>
    </row>
    <row r="15" spans="1:9" ht="16.2" thickBot="1" x14ac:dyDescent="0.35">
      <c r="A15" s="128" t="s">
        <v>128</v>
      </c>
      <c r="B15" s="129"/>
      <c r="C15" s="129"/>
      <c r="D15" s="129"/>
      <c r="E15" s="129"/>
      <c r="F15" s="129"/>
      <c r="G15" s="130"/>
      <c r="H15" s="61"/>
    </row>
    <row r="16" spans="1:9" ht="31.8" thickBot="1" x14ac:dyDescent="0.35">
      <c r="A16" s="4" t="s">
        <v>12</v>
      </c>
      <c r="B16" s="5" t="s">
        <v>13</v>
      </c>
      <c r="C16" s="5" t="s">
        <v>7</v>
      </c>
      <c r="D16" s="5" t="s">
        <v>8</v>
      </c>
      <c r="E16" s="5" t="s">
        <v>9</v>
      </c>
      <c r="F16" s="5" t="s">
        <v>10</v>
      </c>
      <c r="G16" s="8" t="s">
        <v>11</v>
      </c>
      <c r="H16" s="17" t="s">
        <v>4</v>
      </c>
      <c r="I16" s="17" t="s">
        <v>5</v>
      </c>
    </row>
    <row r="17" spans="1:9" x14ac:dyDescent="0.3">
      <c r="A17" s="9" t="s">
        <v>129</v>
      </c>
      <c r="B17" s="22">
        <v>45</v>
      </c>
      <c r="C17" s="22">
        <v>4.9000000000000004</v>
      </c>
      <c r="D17" s="22"/>
      <c r="E17" s="22"/>
      <c r="F17" s="22"/>
      <c r="G17" s="22"/>
      <c r="H17" s="22">
        <v>4.9000000000000004</v>
      </c>
      <c r="I17" s="22"/>
    </row>
    <row r="18" spans="1:9" x14ac:dyDescent="0.3">
      <c r="A18" s="62" t="s">
        <v>14</v>
      </c>
      <c r="B18" s="63"/>
      <c r="C18" s="63">
        <f>SUM(C17)</f>
        <v>4.9000000000000004</v>
      </c>
      <c r="D18" s="63">
        <f>SUM(D17)</f>
        <v>0</v>
      </c>
      <c r="E18" s="63">
        <f t="shared" ref="E18:G18" si="1">SUM(E17)</f>
        <v>0</v>
      </c>
      <c r="F18" s="63">
        <f t="shared" si="1"/>
        <v>0</v>
      </c>
      <c r="G18" s="63">
        <f t="shared" si="1"/>
        <v>0</v>
      </c>
      <c r="H18" s="63">
        <f t="shared" ref="H18:I18" si="2">SUM(H17)</f>
        <v>4.9000000000000004</v>
      </c>
      <c r="I18" s="63">
        <f t="shared" si="2"/>
        <v>0</v>
      </c>
    </row>
    <row r="19" spans="1:9" x14ac:dyDescent="0.3">
      <c r="A19" s="7"/>
      <c r="B19" s="41"/>
      <c r="C19" s="41"/>
      <c r="D19" s="41"/>
      <c r="E19" s="41"/>
      <c r="F19" s="41"/>
      <c r="G19" s="41"/>
      <c r="H19" s="7"/>
    </row>
    <row r="20" spans="1:9" ht="18" thickBot="1" x14ac:dyDescent="0.35">
      <c r="A20" s="122" t="s">
        <v>6</v>
      </c>
      <c r="B20" s="122"/>
      <c r="C20" s="122"/>
      <c r="D20" s="122"/>
      <c r="E20" s="122"/>
      <c r="F20" s="122"/>
      <c r="G20" s="122"/>
      <c r="H20" s="59"/>
    </row>
    <row r="21" spans="1:9" ht="15.6" x14ac:dyDescent="0.3">
      <c r="A21" s="131" t="s">
        <v>130</v>
      </c>
      <c r="B21" s="132"/>
      <c r="C21" s="132"/>
      <c r="D21" s="132"/>
      <c r="E21" s="132"/>
      <c r="F21" s="132"/>
      <c r="G21" s="133"/>
      <c r="H21" s="60"/>
    </row>
    <row r="22" spans="1:9" ht="15.6" x14ac:dyDescent="0.3">
      <c r="A22" s="134" t="s">
        <v>131</v>
      </c>
      <c r="B22" s="135"/>
      <c r="C22" s="135"/>
      <c r="D22" s="135"/>
      <c r="E22" s="135"/>
      <c r="F22" s="135"/>
      <c r="G22" s="136"/>
      <c r="H22" s="61"/>
    </row>
    <row r="23" spans="1:9" ht="16.2" thickBot="1" x14ac:dyDescent="0.35">
      <c r="A23" s="128" t="s">
        <v>132</v>
      </c>
      <c r="B23" s="129"/>
      <c r="C23" s="129"/>
      <c r="D23" s="129"/>
      <c r="E23" s="129"/>
      <c r="F23" s="129"/>
      <c r="G23" s="130"/>
      <c r="H23" s="61"/>
    </row>
    <row r="24" spans="1:9" ht="31.8" thickBot="1" x14ac:dyDescent="0.35">
      <c r="A24" s="4" t="s">
        <v>12</v>
      </c>
      <c r="B24" s="5" t="s">
        <v>13</v>
      </c>
      <c r="C24" s="5" t="s">
        <v>7</v>
      </c>
      <c r="D24" s="5" t="s">
        <v>8</v>
      </c>
      <c r="E24" s="5" t="s">
        <v>9</v>
      </c>
      <c r="F24" s="5" t="s">
        <v>10</v>
      </c>
      <c r="G24" s="8" t="s">
        <v>11</v>
      </c>
      <c r="H24" s="17" t="s">
        <v>4</v>
      </c>
      <c r="I24" s="17" t="s">
        <v>5</v>
      </c>
    </row>
    <row r="25" spans="1:9" x14ac:dyDescent="0.3">
      <c r="A25" s="9" t="s">
        <v>133</v>
      </c>
      <c r="B25" s="9">
        <v>259</v>
      </c>
      <c r="C25" s="9">
        <v>2</v>
      </c>
      <c r="D25" s="9">
        <v>0</v>
      </c>
      <c r="E25" s="9">
        <v>0</v>
      </c>
      <c r="F25" s="9">
        <v>0</v>
      </c>
      <c r="G25" s="9">
        <v>0</v>
      </c>
      <c r="H25" s="9">
        <v>2</v>
      </c>
      <c r="I25" s="9">
        <v>0</v>
      </c>
    </row>
    <row r="26" spans="1:9" x14ac:dyDescent="0.3">
      <c r="A26" s="45" t="s">
        <v>134</v>
      </c>
      <c r="B26" s="45">
        <v>142</v>
      </c>
      <c r="C26" s="45">
        <v>7.2</v>
      </c>
      <c r="D26" s="9">
        <v>0</v>
      </c>
      <c r="E26" s="9">
        <v>0</v>
      </c>
      <c r="F26" s="9">
        <v>0</v>
      </c>
      <c r="G26" s="9">
        <v>0</v>
      </c>
      <c r="H26" s="9">
        <v>7.2</v>
      </c>
      <c r="I26" s="9">
        <v>0</v>
      </c>
    </row>
    <row r="27" spans="1:9" x14ac:dyDescent="0.3">
      <c r="A27" s="62" t="s">
        <v>14</v>
      </c>
      <c r="B27" s="62"/>
      <c r="C27" s="62">
        <f>SUM(C25:C26)</f>
        <v>9.1999999999999993</v>
      </c>
      <c r="D27" s="62">
        <f>SUM(D25:D26)</f>
        <v>0</v>
      </c>
      <c r="E27" s="62">
        <f t="shared" ref="E27:G27" si="3">SUM(E25:E26)</f>
        <v>0</v>
      </c>
      <c r="F27" s="62">
        <f t="shared" si="3"/>
        <v>0</v>
      </c>
      <c r="G27" s="62">
        <f t="shared" si="3"/>
        <v>0</v>
      </c>
      <c r="H27" s="62">
        <f t="shared" ref="H27:I27" si="4">SUM(H25:H26)</f>
        <v>9.1999999999999993</v>
      </c>
      <c r="I27" s="62">
        <f t="shared" si="4"/>
        <v>0</v>
      </c>
    </row>
    <row r="28" spans="1:9" x14ac:dyDescent="0.3">
      <c r="A28" s="7"/>
      <c r="B28" s="7"/>
      <c r="C28" s="7"/>
      <c r="D28" s="7"/>
      <c r="E28" s="7"/>
      <c r="F28" s="7"/>
      <c r="G28" s="7"/>
      <c r="H28" s="7"/>
    </row>
    <row r="29" spans="1:9" ht="18" thickBot="1" x14ac:dyDescent="0.35">
      <c r="A29" s="122" t="s">
        <v>6</v>
      </c>
      <c r="B29" s="122"/>
      <c r="C29" s="122"/>
      <c r="D29" s="122"/>
      <c r="E29" s="122"/>
      <c r="F29" s="122"/>
      <c r="G29" s="122"/>
      <c r="H29" s="59"/>
    </row>
    <row r="30" spans="1:9" ht="15.6" x14ac:dyDescent="0.3">
      <c r="A30" s="131" t="s">
        <v>130</v>
      </c>
      <c r="B30" s="132"/>
      <c r="C30" s="132"/>
      <c r="D30" s="132"/>
      <c r="E30" s="132"/>
      <c r="F30" s="132"/>
      <c r="G30" s="133"/>
      <c r="H30" s="60"/>
    </row>
    <row r="31" spans="1:9" ht="15.6" x14ac:dyDescent="0.3">
      <c r="A31" s="134" t="s">
        <v>135</v>
      </c>
      <c r="B31" s="135"/>
      <c r="C31" s="135"/>
      <c r="D31" s="135"/>
      <c r="E31" s="135"/>
      <c r="F31" s="135"/>
      <c r="G31" s="136"/>
      <c r="H31" s="61"/>
    </row>
    <row r="32" spans="1:9" ht="16.2" thickBot="1" x14ac:dyDescent="0.35">
      <c r="A32" s="128" t="s">
        <v>136</v>
      </c>
      <c r="B32" s="129"/>
      <c r="C32" s="129"/>
      <c r="D32" s="129"/>
      <c r="E32" s="129"/>
      <c r="F32" s="129"/>
      <c r="G32" s="130"/>
      <c r="H32" s="61"/>
    </row>
    <row r="33" spans="1:9" ht="31.8" thickBot="1" x14ac:dyDescent="0.35">
      <c r="A33" s="4" t="s">
        <v>12</v>
      </c>
      <c r="B33" s="5" t="s">
        <v>13</v>
      </c>
      <c r="C33" s="5" t="s">
        <v>7</v>
      </c>
      <c r="D33" s="5" t="s">
        <v>8</v>
      </c>
      <c r="E33" s="5" t="s">
        <v>9</v>
      </c>
      <c r="F33" s="5" t="s">
        <v>10</v>
      </c>
      <c r="G33" s="8" t="s">
        <v>11</v>
      </c>
      <c r="H33" s="17" t="s">
        <v>4</v>
      </c>
      <c r="I33" s="17" t="s">
        <v>5</v>
      </c>
    </row>
    <row r="34" spans="1:9" x14ac:dyDescent="0.3">
      <c r="A34" s="9" t="s">
        <v>137</v>
      </c>
      <c r="B34" s="9" t="s">
        <v>138</v>
      </c>
      <c r="C34" s="9">
        <v>0</v>
      </c>
      <c r="D34" s="9">
        <v>8.5</v>
      </c>
      <c r="E34" s="9">
        <v>0</v>
      </c>
      <c r="F34" s="9">
        <v>0</v>
      </c>
      <c r="G34" s="9">
        <v>0</v>
      </c>
      <c r="H34" s="9">
        <v>8.5</v>
      </c>
      <c r="I34" s="9">
        <v>0</v>
      </c>
    </row>
    <row r="35" spans="1:9" x14ac:dyDescent="0.3">
      <c r="A35" s="62" t="s">
        <v>14</v>
      </c>
      <c r="B35" s="62"/>
      <c r="C35" s="62">
        <f t="shared" ref="C35:I35" si="5">SUM(C34:C34)</f>
        <v>0</v>
      </c>
      <c r="D35" s="62">
        <f t="shared" si="5"/>
        <v>8.5</v>
      </c>
      <c r="E35" s="62">
        <f t="shared" si="5"/>
        <v>0</v>
      </c>
      <c r="F35" s="62">
        <f t="shared" si="5"/>
        <v>0</v>
      </c>
      <c r="G35" s="62">
        <f t="shared" si="5"/>
        <v>0</v>
      </c>
      <c r="H35" s="62">
        <f t="shared" si="5"/>
        <v>8.5</v>
      </c>
      <c r="I35" s="62">
        <f t="shared" si="5"/>
        <v>0</v>
      </c>
    </row>
    <row r="36" spans="1:9" x14ac:dyDescent="0.3">
      <c r="A36" s="7"/>
      <c r="B36" s="7"/>
      <c r="C36" s="7"/>
      <c r="D36" s="7"/>
      <c r="E36" s="7"/>
      <c r="F36" s="7"/>
      <c r="G36" s="7"/>
      <c r="H36" s="7"/>
    </row>
    <row r="37" spans="1:9" ht="18" thickBot="1" x14ac:dyDescent="0.35">
      <c r="A37" s="122" t="s">
        <v>6</v>
      </c>
      <c r="B37" s="122"/>
      <c r="C37" s="122"/>
      <c r="D37" s="122"/>
      <c r="E37" s="122"/>
      <c r="F37" s="122"/>
      <c r="G37" s="122"/>
      <c r="H37" s="59"/>
    </row>
    <row r="38" spans="1:9" ht="15.6" x14ac:dyDescent="0.3">
      <c r="A38" s="131" t="s">
        <v>167</v>
      </c>
      <c r="B38" s="132"/>
      <c r="C38" s="132"/>
      <c r="D38" s="132"/>
      <c r="E38" s="132"/>
      <c r="F38" s="132"/>
      <c r="G38" s="133"/>
      <c r="H38" s="60"/>
    </row>
    <row r="39" spans="1:9" ht="16.2" thickBot="1" x14ac:dyDescent="0.35">
      <c r="A39" s="128" t="s">
        <v>139</v>
      </c>
      <c r="B39" s="129"/>
      <c r="C39" s="129"/>
      <c r="D39" s="129"/>
      <c r="E39" s="129"/>
      <c r="F39" s="129"/>
      <c r="G39" s="130"/>
      <c r="H39" s="61"/>
    </row>
    <row r="40" spans="1:9" ht="31.8" thickBot="1" x14ac:dyDescent="0.35">
      <c r="A40" s="4" t="s">
        <v>12</v>
      </c>
      <c r="B40" s="5" t="s">
        <v>13</v>
      </c>
      <c r="C40" s="5" t="s">
        <v>7</v>
      </c>
      <c r="D40" s="5" t="s">
        <v>8</v>
      </c>
      <c r="E40" s="5" t="s">
        <v>9</v>
      </c>
      <c r="F40" s="5" t="s">
        <v>10</v>
      </c>
      <c r="G40" s="8" t="s">
        <v>11</v>
      </c>
      <c r="H40" s="17" t="s">
        <v>4</v>
      </c>
      <c r="I40" s="17" t="s">
        <v>5</v>
      </c>
    </row>
    <row r="41" spans="1:9" x14ac:dyDescent="0.3">
      <c r="A41" s="9" t="s">
        <v>140</v>
      </c>
      <c r="B41" s="9">
        <v>355</v>
      </c>
      <c r="C41" s="9">
        <v>3</v>
      </c>
      <c r="D41" s="9"/>
      <c r="E41" s="9"/>
      <c r="F41" s="9"/>
      <c r="G41" s="9"/>
      <c r="H41" s="9">
        <v>3</v>
      </c>
      <c r="I41" s="9"/>
    </row>
    <row r="42" spans="1:9" x14ac:dyDescent="0.3">
      <c r="A42" s="9"/>
      <c r="B42" s="9">
        <v>354</v>
      </c>
      <c r="C42" s="9">
        <v>2</v>
      </c>
      <c r="D42" s="9"/>
      <c r="E42" s="9"/>
      <c r="F42" s="9"/>
      <c r="G42" s="9"/>
      <c r="H42" s="9">
        <v>2</v>
      </c>
      <c r="I42" s="9"/>
    </row>
    <row r="43" spans="1:9" x14ac:dyDescent="0.3">
      <c r="A43" s="9"/>
      <c r="B43" s="9">
        <v>351</v>
      </c>
      <c r="C43" s="9">
        <v>2</v>
      </c>
      <c r="D43" s="9"/>
      <c r="E43" s="9"/>
      <c r="F43" s="9"/>
      <c r="G43" s="9"/>
      <c r="H43" s="9">
        <v>2</v>
      </c>
      <c r="I43" s="9"/>
    </row>
    <row r="44" spans="1:9" x14ac:dyDescent="0.3">
      <c r="A44" s="9"/>
      <c r="B44" s="9">
        <v>252</v>
      </c>
      <c r="C44" s="9">
        <v>1</v>
      </c>
      <c r="D44" s="9"/>
      <c r="E44" s="9"/>
      <c r="F44" s="9"/>
      <c r="G44" s="9"/>
      <c r="H44" s="9">
        <v>1</v>
      </c>
      <c r="I44" s="9"/>
    </row>
    <row r="45" spans="1:9" x14ac:dyDescent="0.3">
      <c r="A45" s="9"/>
      <c r="B45" s="9">
        <v>350</v>
      </c>
      <c r="C45" s="9">
        <v>1.5</v>
      </c>
      <c r="D45" s="9"/>
      <c r="E45" s="9"/>
      <c r="F45" s="9"/>
      <c r="G45" s="9"/>
      <c r="H45" s="9">
        <v>1.5</v>
      </c>
      <c r="I45" s="9"/>
    </row>
    <row r="46" spans="1:9" x14ac:dyDescent="0.3">
      <c r="A46" s="9"/>
      <c r="B46" s="9">
        <v>301</v>
      </c>
      <c r="C46" s="9">
        <v>5</v>
      </c>
      <c r="D46" s="9"/>
      <c r="E46" s="9"/>
      <c r="F46" s="9"/>
      <c r="G46" s="9"/>
      <c r="H46" s="9">
        <v>5</v>
      </c>
      <c r="I46" s="9"/>
    </row>
    <row r="47" spans="1:9" x14ac:dyDescent="0.3">
      <c r="A47" s="9"/>
      <c r="B47" s="9">
        <v>302</v>
      </c>
      <c r="C47" s="9">
        <v>4</v>
      </c>
      <c r="D47" s="9"/>
      <c r="E47" s="9"/>
      <c r="F47" s="9"/>
      <c r="G47" s="9"/>
      <c r="H47" s="9">
        <v>4</v>
      </c>
      <c r="I47" s="9"/>
    </row>
    <row r="48" spans="1:9" x14ac:dyDescent="0.3">
      <c r="A48" s="9"/>
      <c r="B48" s="9">
        <v>3113</v>
      </c>
      <c r="C48" s="9">
        <v>2</v>
      </c>
      <c r="D48" s="9"/>
      <c r="E48" s="9"/>
      <c r="F48" s="9"/>
      <c r="G48" s="9"/>
      <c r="H48" s="9">
        <v>2</v>
      </c>
      <c r="I48" s="9"/>
    </row>
    <row r="49" spans="1:9" x14ac:dyDescent="0.3">
      <c r="A49" s="62" t="s">
        <v>14</v>
      </c>
      <c r="B49" s="62"/>
      <c r="C49" s="62">
        <f t="shared" ref="C49:I49" si="6">SUM(C41:C48)</f>
        <v>20.5</v>
      </c>
      <c r="D49" s="62">
        <f t="shared" si="6"/>
        <v>0</v>
      </c>
      <c r="E49" s="62">
        <f t="shared" si="6"/>
        <v>0</v>
      </c>
      <c r="F49" s="62">
        <f t="shared" si="6"/>
        <v>0</v>
      </c>
      <c r="G49" s="62">
        <f t="shared" si="6"/>
        <v>0</v>
      </c>
      <c r="H49" s="62">
        <f t="shared" si="6"/>
        <v>20.5</v>
      </c>
      <c r="I49" s="62">
        <f t="shared" si="6"/>
        <v>0</v>
      </c>
    </row>
    <row r="50" spans="1:9" x14ac:dyDescent="0.3">
      <c r="A50" s="7"/>
      <c r="B50" s="7"/>
      <c r="C50" s="7"/>
      <c r="D50" s="7"/>
      <c r="E50" s="7"/>
      <c r="F50" s="7"/>
      <c r="G50" s="7"/>
      <c r="H50" s="7"/>
    </row>
    <row r="51" spans="1:9" ht="18" thickBot="1" x14ac:dyDescent="0.35">
      <c r="A51" s="122" t="s">
        <v>6</v>
      </c>
      <c r="B51" s="122"/>
      <c r="C51" s="122"/>
      <c r="D51" s="122"/>
      <c r="E51" s="122"/>
      <c r="F51" s="122"/>
      <c r="G51" s="122"/>
      <c r="H51" s="59"/>
    </row>
    <row r="52" spans="1:9" ht="15.6" x14ac:dyDescent="0.3">
      <c r="A52" s="131" t="s">
        <v>19</v>
      </c>
      <c r="B52" s="132"/>
      <c r="C52" s="132"/>
      <c r="D52" s="132"/>
      <c r="E52" s="132"/>
      <c r="F52" s="132"/>
      <c r="G52" s="133"/>
      <c r="H52" s="60"/>
    </row>
    <row r="53" spans="1:9" ht="15.6" x14ac:dyDescent="0.3">
      <c r="A53" s="134" t="s">
        <v>17</v>
      </c>
      <c r="B53" s="135"/>
      <c r="C53" s="135"/>
      <c r="D53" s="135"/>
      <c r="E53" s="135"/>
      <c r="F53" s="135"/>
      <c r="G53" s="136"/>
      <c r="H53" s="61"/>
    </row>
    <row r="54" spans="1:9" ht="16.2" thickBot="1" x14ac:dyDescent="0.35">
      <c r="A54" s="128" t="s">
        <v>16</v>
      </c>
      <c r="B54" s="129"/>
      <c r="C54" s="129"/>
      <c r="D54" s="129"/>
      <c r="E54" s="129"/>
      <c r="F54" s="129"/>
      <c r="G54" s="130"/>
      <c r="H54" s="61"/>
    </row>
    <row r="55" spans="1:9" ht="31.8" thickBot="1" x14ac:dyDescent="0.35">
      <c r="A55" s="4" t="s">
        <v>12</v>
      </c>
      <c r="B55" s="5" t="s">
        <v>13</v>
      </c>
      <c r="C55" s="5" t="s">
        <v>7</v>
      </c>
      <c r="D55" s="5" t="s">
        <v>8</v>
      </c>
      <c r="E55" s="5" t="s">
        <v>9</v>
      </c>
      <c r="F55" s="5" t="s">
        <v>10</v>
      </c>
      <c r="G55" s="8" t="s">
        <v>11</v>
      </c>
      <c r="H55" s="17" t="s">
        <v>4</v>
      </c>
      <c r="I55" s="17" t="s">
        <v>5</v>
      </c>
    </row>
    <row r="56" spans="1:9" x14ac:dyDescent="0.3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3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3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3">
      <c r="A59" s="62" t="s">
        <v>14</v>
      </c>
      <c r="B59" s="62"/>
      <c r="C59" s="62">
        <f t="shared" ref="C59:I59" si="7">SUM(C56:C58)</f>
        <v>0</v>
      </c>
      <c r="D59" s="62">
        <f t="shared" si="7"/>
        <v>0</v>
      </c>
      <c r="E59" s="62">
        <f t="shared" si="7"/>
        <v>0</v>
      </c>
      <c r="F59" s="62">
        <f t="shared" si="7"/>
        <v>0</v>
      </c>
      <c r="G59" s="62">
        <f t="shared" si="7"/>
        <v>0</v>
      </c>
      <c r="H59" s="62">
        <f t="shared" si="7"/>
        <v>0</v>
      </c>
      <c r="I59" s="62">
        <f t="shared" si="7"/>
        <v>0</v>
      </c>
    </row>
    <row r="60" spans="1:9" x14ac:dyDescent="0.3">
      <c r="A60" s="7"/>
      <c r="B60" s="7"/>
      <c r="C60" s="7"/>
      <c r="D60" s="7"/>
      <c r="E60" s="7"/>
      <c r="F60" s="7"/>
      <c r="G60" s="7"/>
      <c r="H60" s="7"/>
    </row>
    <row r="61" spans="1:9" ht="18" thickBot="1" x14ac:dyDescent="0.35">
      <c r="A61" s="122" t="s">
        <v>6</v>
      </c>
      <c r="B61" s="122"/>
      <c r="C61" s="122"/>
      <c r="D61" s="122"/>
      <c r="E61" s="122"/>
      <c r="F61" s="122"/>
      <c r="G61" s="122"/>
      <c r="H61" s="7"/>
    </row>
    <row r="62" spans="1:9" ht="15.6" x14ac:dyDescent="0.3">
      <c r="A62" s="131" t="s">
        <v>19</v>
      </c>
      <c r="B62" s="132"/>
      <c r="C62" s="132"/>
      <c r="D62" s="132"/>
      <c r="E62" s="132"/>
      <c r="F62" s="132"/>
      <c r="G62" s="133"/>
      <c r="H62" s="7"/>
    </row>
    <row r="63" spans="1:9" ht="15.6" x14ac:dyDescent="0.3">
      <c r="A63" s="134" t="s">
        <v>17</v>
      </c>
      <c r="B63" s="135"/>
      <c r="C63" s="135"/>
      <c r="D63" s="135"/>
      <c r="E63" s="135"/>
      <c r="F63" s="135"/>
      <c r="G63" s="136"/>
      <c r="H63" s="7"/>
    </row>
    <row r="64" spans="1:9" ht="16.2" thickBot="1" x14ac:dyDescent="0.35">
      <c r="A64" s="128" t="s">
        <v>16</v>
      </c>
      <c r="B64" s="129"/>
      <c r="C64" s="129"/>
      <c r="D64" s="129"/>
      <c r="E64" s="129"/>
      <c r="F64" s="129"/>
      <c r="G64" s="130"/>
      <c r="H64" s="7"/>
    </row>
    <row r="65" spans="1:9" ht="31.8" thickBot="1" x14ac:dyDescent="0.35">
      <c r="A65" s="4" t="s">
        <v>12</v>
      </c>
      <c r="B65" s="5" t="s">
        <v>13</v>
      </c>
      <c r="C65" s="5" t="s">
        <v>7</v>
      </c>
      <c r="D65" s="5" t="s">
        <v>8</v>
      </c>
      <c r="E65" s="5" t="s">
        <v>9</v>
      </c>
      <c r="F65" s="5" t="s">
        <v>10</v>
      </c>
      <c r="G65" s="8" t="s">
        <v>11</v>
      </c>
      <c r="H65" s="17" t="s">
        <v>4</v>
      </c>
      <c r="I65" s="17" t="s">
        <v>5</v>
      </c>
    </row>
    <row r="66" spans="1:9" x14ac:dyDescent="0.3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3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3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3">
      <c r="A69" s="66" t="s">
        <v>14</v>
      </c>
      <c r="B69" s="66"/>
      <c r="C69" s="66">
        <f t="shared" ref="C69:I69" si="8">SUM(C66:C68)</f>
        <v>0</v>
      </c>
      <c r="D69" s="66">
        <f t="shared" si="8"/>
        <v>0</v>
      </c>
      <c r="E69" s="66">
        <f t="shared" si="8"/>
        <v>0</v>
      </c>
      <c r="F69" s="66">
        <f t="shared" si="8"/>
        <v>0</v>
      </c>
      <c r="G69" s="66">
        <f t="shared" si="8"/>
        <v>0</v>
      </c>
      <c r="H69" s="66">
        <f t="shared" si="8"/>
        <v>0</v>
      </c>
      <c r="I69" s="66">
        <f t="shared" si="8"/>
        <v>0</v>
      </c>
    </row>
    <row r="70" spans="1:9" x14ac:dyDescent="0.3">
      <c r="A70" s="107"/>
      <c r="B70" s="107"/>
      <c r="C70" s="107"/>
      <c r="D70" s="107"/>
      <c r="E70" s="107"/>
      <c r="F70" s="107"/>
      <c r="G70" s="107"/>
      <c r="H70" s="7"/>
    </row>
    <row r="71" spans="1:9" ht="18" thickBot="1" x14ac:dyDescent="0.35">
      <c r="A71" s="127" t="s">
        <v>182</v>
      </c>
      <c r="B71" s="127"/>
      <c r="C71" s="127"/>
      <c r="D71" s="127"/>
      <c r="E71" s="127"/>
      <c r="F71" s="127"/>
      <c r="G71" s="127"/>
      <c r="H71" s="127"/>
    </row>
    <row r="72" spans="1:9" ht="31.8" thickBot="1" x14ac:dyDescent="0.35">
      <c r="A72" s="4"/>
      <c r="B72" s="5" t="s">
        <v>7</v>
      </c>
      <c r="C72" s="5" t="s">
        <v>8</v>
      </c>
      <c r="D72" s="5" t="s">
        <v>9</v>
      </c>
      <c r="E72" s="5" t="s">
        <v>10</v>
      </c>
      <c r="F72" s="8" t="s">
        <v>11</v>
      </c>
      <c r="G72" s="17" t="s">
        <v>4</v>
      </c>
      <c r="H72" s="17" t="s">
        <v>5</v>
      </c>
    </row>
    <row r="73" spans="1:9" ht="15" thickBot="1" x14ac:dyDescent="0.35">
      <c r="A73" s="108" t="s">
        <v>14</v>
      </c>
      <c r="B73" s="117">
        <f t="shared" ref="B73:H73" si="9">C10+C18+C27+C35+C49+C59+C69</f>
        <v>40.9</v>
      </c>
      <c r="C73" s="117">
        <f t="shared" si="9"/>
        <v>11.7</v>
      </c>
      <c r="D73" s="117">
        <f t="shared" si="9"/>
        <v>0</v>
      </c>
      <c r="E73" s="117">
        <f t="shared" si="9"/>
        <v>0</v>
      </c>
      <c r="F73" s="117">
        <f t="shared" si="9"/>
        <v>0</v>
      </c>
      <c r="G73" s="117">
        <f t="shared" si="9"/>
        <v>52.6</v>
      </c>
      <c r="H73" s="117">
        <f t="shared" si="9"/>
        <v>0</v>
      </c>
    </row>
  </sheetData>
  <mergeCells count="28">
    <mergeCell ref="A1:G1"/>
    <mergeCell ref="A2:G2"/>
    <mergeCell ref="A3:G3"/>
    <mergeCell ref="A4:G4"/>
    <mergeCell ref="A12:G12"/>
    <mergeCell ref="A13:G13"/>
    <mergeCell ref="A14:G14"/>
    <mergeCell ref="A15:G15"/>
    <mergeCell ref="A30:G30"/>
    <mergeCell ref="A31:G31"/>
    <mergeCell ref="A20:G20"/>
    <mergeCell ref="A21:G21"/>
    <mergeCell ref="A22:G22"/>
    <mergeCell ref="A23:G23"/>
    <mergeCell ref="A29:G29"/>
    <mergeCell ref="A71:H71"/>
    <mergeCell ref="A32:G32"/>
    <mergeCell ref="A37:G37"/>
    <mergeCell ref="A38:G38"/>
    <mergeCell ref="A63:G63"/>
    <mergeCell ref="A64:G64"/>
    <mergeCell ref="A53:G53"/>
    <mergeCell ref="A54:G54"/>
    <mergeCell ref="A61:G61"/>
    <mergeCell ref="A62:G62"/>
    <mergeCell ref="A39:G39"/>
    <mergeCell ref="A51:G51"/>
    <mergeCell ref="A52:G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A10" workbookViewId="0">
      <selection activeCell="H25" sqref="H25:I25"/>
    </sheetView>
  </sheetViews>
  <sheetFormatPr defaultRowHeight="14.4" x14ac:dyDescent="0.3"/>
  <cols>
    <col min="1" max="1" width="26.88671875" customWidth="1"/>
    <col min="2" max="2" width="21.88671875" customWidth="1"/>
    <col min="3" max="3" width="22.44140625" customWidth="1"/>
    <col min="4" max="4" width="20.5546875" customWidth="1"/>
    <col min="5" max="5" width="21.109375" customWidth="1"/>
    <col min="6" max="6" width="16" customWidth="1"/>
    <col min="7" max="7" width="16.5546875" customWidth="1"/>
  </cols>
  <sheetData>
    <row r="1" spans="1:9" ht="18" thickBot="1" x14ac:dyDescent="0.35">
      <c r="A1" s="122" t="s">
        <v>6</v>
      </c>
      <c r="B1" s="122"/>
      <c r="C1" s="122"/>
      <c r="D1" s="122"/>
      <c r="E1" s="122"/>
      <c r="F1" s="122"/>
      <c r="G1" s="122"/>
      <c r="H1" s="59"/>
    </row>
    <row r="2" spans="1:9" ht="15.6" x14ac:dyDescent="0.3">
      <c r="A2" s="131" t="s">
        <v>19</v>
      </c>
      <c r="B2" s="132"/>
      <c r="C2" s="132"/>
      <c r="D2" s="132"/>
      <c r="E2" s="132"/>
      <c r="F2" s="132"/>
      <c r="G2" s="133"/>
      <c r="H2" s="60"/>
    </row>
    <row r="3" spans="1:9" ht="15.6" x14ac:dyDescent="0.3">
      <c r="A3" s="134" t="s">
        <v>15</v>
      </c>
      <c r="B3" s="135"/>
      <c r="C3" s="135"/>
      <c r="D3" s="135"/>
      <c r="E3" s="135"/>
      <c r="F3" s="135"/>
      <c r="G3" s="136"/>
      <c r="H3" s="61"/>
    </row>
    <row r="4" spans="1:9" ht="16.2" thickBot="1" x14ac:dyDescent="0.35">
      <c r="A4" s="128" t="s">
        <v>18</v>
      </c>
      <c r="B4" s="129"/>
      <c r="C4" s="129"/>
      <c r="D4" s="129"/>
      <c r="E4" s="129"/>
      <c r="F4" s="129"/>
      <c r="G4" s="130"/>
      <c r="H4" s="61"/>
    </row>
    <row r="5" spans="1:9" ht="31.8" thickBot="1" x14ac:dyDescent="0.35">
      <c r="A5" s="4" t="s">
        <v>12</v>
      </c>
      <c r="B5" s="5" t="s">
        <v>13</v>
      </c>
      <c r="C5" s="5" t="s">
        <v>7</v>
      </c>
      <c r="D5" s="5" t="s">
        <v>8</v>
      </c>
      <c r="E5" s="5" t="s">
        <v>9</v>
      </c>
      <c r="F5" s="5" t="s">
        <v>10</v>
      </c>
      <c r="G5" s="8" t="s">
        <v>11</v>
      </c>
      <c r="H5" s="17" t="s">
        <v>4</v>
      </c>
      <c r="I5" s="17" t="s">
        <v>5</v>
      </c>
    </row>
    <row r="6" spans="1:9" x14ac:dyDescent="0.3">
      <c r="A6" s="9"/>
      <c r="B6" s="22"/>
      <c r="C6" s="22"/>
      <c r="D6" s="22"/>
      <c r="E6" s="22"/>
      <c r="F6" s="22"/>
      <c r="G6" s="22"/>
      <c r="H6" s="22"/>
      <c r="I6" s="22"/>
    </row>
    <row r="7" spans="1:9" x14ac:dyDescent="0.3">
      <c r="A7" s="9"/>
      <c r="B7" s="22"/>
      <c r="C7" s="22"/>
      <c r="D7" s="22"/>
      <c r="E7" s="22"/>
      <c r="F7" s="22"/>
      <c r="G7" s="22"/>
      <c r="H7" s="22"/>
      <c r="I7" s="22"/>
    </row>
    <row r="8" spans="1:9" x14ac:dyDescent="0.3">
      <c r="A8" s="9"/>
      <c r="B8" s="22"/>
      <c r="C8" s="22"/>
      <c r="D8" s="22"/>
      <c r="E8" s="22"/>
      <c r="F8" s="22"/>
      <c r="G8" s="22"/>
      <c r="H8" s="22"/>
      <c r="I8" s="22"/>
    </row>
    <row r="9" spans="1:9" x14ac:dyDescent="0.3">
      <c r="A9" s="62" t="s">
        <v>14</v>
      </c>
      <c r="B9" s="63"/>
      <c r="C9" s="63">
        <f t="shared" ref="C9:I9" si="0">SUM(C6:C8)</f>
        <v>0</v>
      </c>
      <c r="D9" s="63">
        <f t="shared" si="0"/>
        <v>0</v>
      </c>
      <c r="E9" s="63">
        <f t="shared" si="0"/>
        <v>0</v>
      </c>
      <c r="F9" s="63">
        <f t="shared" si="0"/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</row>
    <row r="10" spans="1:9" x14ac:dyDescent="0.3">
      <c r="A10" s="64"/>
      <c r="B10" s="65"/>
      <c r="C10" s="65"/>
      <c r="D10" s="65"/>
      <c r="E10" s="65"/>
      <c r="F10" s="65"/>
      <c r="G10" s="65"/>
      <c r="H10" s="7"/>
    </row>
    <row r="11" spans="1:9" ht="18" thickBot="1" x14ac:dyDescent="0.35">
      <c r="A11" s="122" t="s">
        <v>6</v>
      </c>
      <c r="B11" s="122"/>
      <c r="C11" s="122"/>
      <c r="D11" s="122"/>
      <c r="E11" s="122"/>
      <c r="F11" s="122"/>
      <c r="G11" s="122"/>
      <c r="H11" s="59"/>
    </row>
    <row r="12" spans="1:9" ht="15.6" x14ac:dyDescent="0.3">
      <c r="A12" s="131" t="s">
        <v>19</v>
      </c>
      <c r="B12" s="132"/>
      <c r="C12" s="132"/>
      <c r="D12" s="132"/>
      <c r="E12" s="132"/>
      <c r="F12" s="132"/>
      <c r="G12" s="133"/>
      <c r="H12" s="60"/>
    </row>
    <row r="13" spans="1:9" ht="15.6" x14ac:dyDescent="0.3">
      <c r="A13" s="134" t="s">
        <v>17</v>
      </c>
      <c r="B13" s="135"/>
      <c r="C13" s="135"/>
      <c r="D13" s="135"/>
      <c r="E13" s="135"/>
      <c r="F13" s="135"/>
      <c r="G13" s="136"/>
      <c r="H13" s="61"/>
    </row>
    <row r="14" spans="1:9" ht="16.2" thickBot="1" x14ac:dyDescent="0.35">
      <c r="A14" s="128" t="s">
        <v>16</v>
      </c>
      <c r="B14" s="129"/>
      <c r="C14" s="129"/>
      <c r="D14" s="129"/>
      <c r="E14" s="129"/>
      <c r="F14" s="129"/>
      <c r="G14" s="130"/>
      <c r="H14" s="61"/>
    </row>
    <row r="15" spans="1:9" ht="31.8" thickBot="1" x14ac:dyDescent="0.35">
      <c r="A15" s="4" t="s">
        <v>12</v>
      </c>
      <c r="B15" s="5" t="s">
        <v>13</v>
      </c>
      <c r="C15" s="5" t="s">
        <v>7</v>
      </c>
      <c r="D15" s="5" t="s">
        <v>8</v>
      </c>
      <c r="E15" s="5" t="s">
        <v>9</v>
      </c>
      <c r="F15" s="5" t="s">
        <v>10</v>
      </c>
      <c r="G15" s="8" t="s">
        <v>11</v>
      </c>
      <c r="H15" s="17" t="s">
        <v>4</v>
      </c>
      <c r="I15" s="17" t="s">
        <v>5</v>
      </c>
    </row>
    <row r="16" spans="1:9" x14ac:dyDescent="0.3">
      <c r="A16" s="9"/>
      <c r="B16" s="22"/>
      <c r="C16" s="22"/>
      <c r="D16" s="22"/>
      <c r="E16" s="22"/>
      <c r="F16" s="22"/>
      <c r="G16" s="22"/>
      <c r="H16" s="22"/>
      <c r="I16" s="22"/>
    </row>
    <row r="17" spans="1:9" x14ac:dyDescent="0.3">
      <c r="A17" s="9"/>
      <c r="B17" s="22"/>
      <c r="C17" s="22"/>
      <c r="D17" s="22"/>
      <c r="E17" s="22"/>
      <c r="F17" s="22"/>
      <c r="G17" s="22"/>
      <c r="H17" s="22"/>
      <c r="I17" s="22"/>
    </row>
    <row r="18" spans="1:9" x14ac:dyDescent="0.3">
      <c r="A18" s="9"/>
      <c r="B18" s="22"/>
      <c r="C18" s="22"/>
      <c r="D18" s="22"/>
      <c r="E18" s="22"/>
      <c r="F18" s="22"/>
      <c r="G18" s="22"/>
      <c r="H18" s="22"/>
      <c r="I18" s="22"/>
    </row>
    <row r="19" spans="1:9" x14ac:dyDescent="0.3">
      <c r="A19" s="62" t="s">
        <v>14</v>
      </c>
      <c r="B19" s="63"/>
      <c r="C19" s="63">
        <f t="shared" ref="C19:I19" si="1">SUM(C16:C18)</f>
        <v>0</v>
      </c>
      <c r="D19" s="63">
        <f t="shared" si="1"/>
        <v>0</v>
      </c>
      <c r="E19" s="63">
        <f t="shared" si="1"/>
        <v>0</v>
      </c>
      <c r="F19" s="63">
        <f t="shared" si="1"/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</row>
    <row r="20" spans="1:9" x14ac:dyDescent="0.3">
      <c r="A20" s="7"/>
      <c r="B20" s="41"/>
      <c r="C20" s="41"/>
      <c r="D20" s="41"/>
      <c r="E20" s="41"/>
      <c r="F20" s="41"/>
      <c r="G20" s="41"/>
      <c r="H20" s="7"/>
    </row>
    <row r="21" spans="1:9" ht="18" thickBot="1" x14ac:dyDescent="0.35">
      <c r="A21" s="122" t="s">
        <v>6</v>
      </c>
      <c r="B21" s="122"/>
      <c r="C21" s="122"/>
      <c r="D21" s="122"/>
      <c r="E21" s="122"/>
      <c r="F21" s="122"/>
      <c r="G21" s="122"/>
      <c r="H21" s="59"/>
    </row>
    <row r="22" spans="1:9" ht="15.6" x14ac:dyDescent="0.3">
      <c r="A22" s="131" t="s">
        <v>19</v>
      </c>
      <c r="B22" s="132"/>
      <c r="C22" s="132"/>
      <c r="D22" s="132"/>
      <c r="E22" s="132"/>
      <c r="F22" s="132"/>
      <c r="G22" s="133"/>
      <c r="H22" s="60"/>
    </row>
    <row r="23" spans="1:9" ht="15.6" x14ac:dyDescent="0.3">
      <c r="A23" s="134" t="s">
        <v>17</v>
      </c>
      <c r="B23" s="135"/>
      <c r="C23" s="135"/>
      <c r="D23" s="135"/>
      <c r="E23" s="135"/>
      <c r="F23" s="135"/>
      <c r="G23" s="136"/>
      <c r="H23" s="61"/>
    </row>
    <row r="24" spans="1:9" ht="16.2" thickBot="1" x14ac:dyDescent="0.35">
      <c r="A24" s="128" t="s">
        <v>16</v>
      </c>
      <c r="B24" s="129"/>
      <c r="C24" s="129"/>
      <c r="D24" s="129"/>
      <c r="E24" s="129"/>
      <c r="F24" s="129"/>
      <c r="G24" s="130"/>
      <c r="H24" s="61"/>
    </row>
    <row r="25" spans="1:9" ht="31.8" thickBot="1" x14ac:dyDescent="0.35">
      <c r="A25" s="4" t="s">
        <v>12</v>
      </c>
      <c r="B25" s="5" t="s">
        <v>13</v>
      </c>
      <c r="C25" s="5" t="s">
        <v>7</v>
      </c>
      <c r="D25" s="5" t="s">
        <v>8</v>
      </c>
      <c r="E25" s="5" t="s">
        <v>9</v>
      </c>
      <c r="F25" s="5" t="s">
        <v>10</v>
      </c>
      <c r="G25" s="8" t="s">
        <v>11</v>
      </c>
      <c r="H25" s="17" t="s">
        <v>4</v>
      </c>
      <c r="I25" s="17" t="s">
        <v>5</v>
      </c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45"/>
      <c r="B27" s="45"/>
      <c r="C27" s="45"/>
      <c r="D27" s="45"/>
      <c r="E27" s="45"/>
      <c r="F27" s="45"/>
      <c r="G27" s="45"/>
      <c r="H27" s="45"/>
      <c r="I27" s="45"/>
    </row>
    <row r="28" spans="1:9" x14ac:dyDescent="0.3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3">
      <c r="A29" s="62" t="s">
        <v>14</v>
      </c>
      <c r="B29" s="62"/>
      <c r="C29" s="62">
        <f>SUM(C26:C28)</f>
        <v>0</v>
      </c>
      <c r="D29" s="62">
        <f>SUM(D26:D28)</f>
        <v>0</v>
      </c>
      <c r="E29" s="62">
        <f t="shared" ref="E29:G29" si="2">SUM(E26:E28)</f>
        <v>0</v>
      </c>
      <c r="F29" s="62">
        <f t="shared" si="2"/>
        <v>0</v>
      </c>
      <c r="G29" s="62">
        <f t="shared" si="2"/>
        <v>0</v>
      </c>
      <c r="H29" s="62">
        <f t="shared" ref="H29:I29" si="3">SUM(H26:H28)</f>
        <v>0</v>
      </c>
      <c r="I29" s="62">
        <f t="shared" si="3"/>
        <v>0</v>
      </c>
    </row>
    <row r="30" spans="1:9" x14ac:dyDescent="0.3">
      <c r="A30" s="7"/>
      <c r="B30" s="7"/>
      <c r="C30" s="7"/>
      <c r="D30" s="7"/>
      <c r="E30" s="7"/>
      <c r="F30" s="7"/>
      <c r="G30" s="7"/>
      <c r="H30" s="7"/>
    </row>
    <row r="31" spans="1:9" ht="18" thickBot="1" x14ac:dyDescent="0.35">
      <c r="A31" s="122" t="s">
        <v>184</v>
      </c>
      <c r="B31" s="122"/>
      <c r="C31" s="122"/>
      <c r="D31" s="122"/>
      <c r="E31" s="122"/>
      <c r="F31" s="122"/>
      <c r="G31" s="122"/>
      <c r="H31" s="7"/>
    </row>
    <row r="32" spans="1:9" ht="31.8" thickBot="1" x14ac:dyDescent="0.35">
      <c r="A32" s="4"/>
      <c r="B32" s="5"/>
      <c r="C32" s="5" t="s">
        <v>7</v>
      </c>
      <c r="D32" s="5" t="s">
        <v>8</v>
      </c>
      <c r="E32" s="5" t="s">
        <v>9</v>
      </c>
      <c r="F32" s="5" t="s">
        <v>10</v>
      </c>
      <c r="G32" s="8" t="s">
        <v>11</v>
      </c>
      <c r="H32" s="17" t="s">
        <v>4</v>
      </c>
      <c r="I32" s="17" t="s">
        <v>5</v>
      </c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B34" s="66" t="s">
        <v>14</v>
      </c>
      <c r="C34" s="66">
        <f>C9+C19+C29</f>
        <v>0</v>
      </c>
      <c r="D34" s="66">
        <f>D9+D19+D29</f>
        <v>0</v>
      </c>
      <c r="E34" s="66">
        <f t="shared" ref="E34:G34" si="4">E9+E19+E29</f>
        <v>0</v>
      </c>
      <c r="F34" s="66">
        <f t="shared" si="4"/>
        <v>0</v>
      </c>
      <c r="G34" s="66">
        <f t="shared" si="4"/>
        <v>0</v>
      </c>
      <c r="H34" s="66">
        <f>H9+H19+H29</f>
        <v>0</v>
      </c>
      <c r="I34" s="66">
        <f>I9+I19+I29</f>
        <v>0</v>
      </c>
    </row>
  </sheetData>
  <mergeCells count="13">
    <mergeCell ref="A31:G31"/>
    <mergeCell ref="A23:G23"/>
    <mergeCell ref="A24:G24"/>
    <mergeCell ref="A1:G1"/>
    <mergeCell ref="A2:G2"/>
    <mergeCell ref="A3:G3"/>
    <mergeCell ref="A4:G4"/>
    <mergeCell ref="A11:G11"/>
    <mergeCell ref="A12:G12"/>
    <mergeCell ref="A13:G13"/>
    <mergeCell ref="A14:G14"/>
    <mergeCell ref="A21:G21"/>
    <mergeCell ref="A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4EEB-DE0A-4F4F-84A4-D75718CC5584}">
  <dimension ref="A1:I25"/>
  <sheetViews>
    <sheetView workbookViewId="0">
      <selection activeCell="I10" sqref="I10"/>
    </sheetView>
  </sheetViews>
  <sheetFormatPr defaultRowHeight="14.4" x14ac:dyDescent="0.3"/>
  <cols>
    <col min="1" max="1" width="26.88671875" customWidth="1"/>
    <col min="2" max="2" width="21.88671875" customWidth="1"/>
    <col min="3" max="3" width="22.44140625" customWidth="1"/>
    <col min="4" max="4" width="20.5546875" customWidth="1"/>
    <col min="5" max="5" width="21.109375" customWidth="1"/>
    <col min="6" max="6" width="16" customWidth="1"/>
    <col min="7" max="7" width="16.5546875" customWidth="1"/>
  </cols>
  <sheetData>
    <row r="1" spans="1:9" ht="17.399999999999999" x14ac:dyDescent="0.3">
      <c r="A1" s="140" t="s">
        <v>181</v>
      </c>
      <c r="B1" s="141"/>
      <c r="C1" s="141"/>
      <c r="D1" s="141"/>
      <c r="E1" s="141"/>
      <c r="F1" s="141"/>
      <c r="G1" s="141"/>
      <c r="H1" s="141"/>
      <c r="I1" s="142"/>
    </row>
    <row r="2" spans="1:9" ht="15.6" x14ac:dyDescent="0.3">
      <c r="A2" s="137" t="s">
        <v>189</v>
      </c>
      <c r="B2" s="138"/>
      <c r="C2" s="138"/>
      <c r="D2" s="138"/>
      <c r="E2" s="138"/>
      <c r="F2" s="138"/>
      <c r="G2" s="138"/>
      <c r="H2" s="138"/>
      <c r="I2" s="139"/>
    </row>
    <row r="3" spans="1:9" ht="15.6" x14ac:dyDescent="0.3">
      <c r="A3" s="137" t="s">
        <v>190</v>
      </c>
      <c r="B3" s="138"/>
      <c r="C3" s="138"/>
      <c r="D3" s="138"/>
      <c r="E3" s="138"/>
      <c r="F3" s="138"/>
      <c r="G3" s="138"/>
      <c r="H3" s="138"/>
      <c r="I3" s="139"/>
    </row>
    <row r="4" spans="1:9" ht="15.6" x14ac:dyDescent="0.3">
      <c r="A4" s="137" t="s">
        <v>191</v>
      </c>
      <c r="B4" s="138"/>
      <c r="C4" s="138"/>
      <c r="D4" s="138"/>
      <c r="E4" s="138"/>
      <c r="F4" s="138"/>
      <c r="G4" s="138"/>
      <c r="H4" s="138"/>
      <c r="I4" s="139"/>
    </row>
    <row r="5" spans="1:9" ht="31.8" thickBot="1" x14ac:dyDescent="0.35">
      <c r="A5" s="102" t="s">
        <v>12</v>
      </c>
      <c r="B5" s="103" t="s">
        <v>13</v>
      </c>
      <c r="C5" s="103" t="s">
        <v>7</v>
      </c>
      <c r="D5" s="103" t="s">
        <v>8</v>
      </c>
      <c r="E5" s="103" t="s">
        <v>9</v>
      </c>
      <c r="F5" s="103" t="s">
        <v>10</v>
      </c>
      <c r="G5" s="103" t="s">
        <v>11</v>
      </c>
      <c r="H5" s="103" t="s">
        <v>4</v>
      </c>
      <c r="I5" s="104" t="s">
        <v>5</v>
      </c>
    </row>
    <row r="6" spans="1:9" x14ac:dyDescent="0.3">
      <c r="A6" s="105" t="s">
        <v>192</v>
      </c>
      <c r="B6" s="106">
        <v>273</v>
      </c>
      <c r="C6" s="106">
        <v>3</v>
      </c>
      <c r="D6" s="106">
        <v>0.5</v>
      </c>
      <c r="E6" s="106">
        <v>5</v>
      </c>
      <c r="F6" s="106"/>
      <c r="G6" s="106"/>
      <c r="H6" s="106"/>
      <c r="I6" s="106">
        <v>3.5</v>
      </c>
    </row>
    <row r="7" spans="1:9" x14ac:dyDescent="0.3">
      <c r="A7" s="9" t="s">
        <v>193</v>
      </c>
      <c r="B7" s="22">
        <v>274</v>
      </c>
      <c r="C7" s="22"/>
      <c r="D7" s="22">
        <v>0.5</v>
      </c>
      <c r="E7" s="22">
        <v>3</v>
      </c>
      <c r="F7" s="22"/>
      <c r="G7" s="22"/>
      <c r="H7" s="22"/>
      <c r="I7" s="22">
        <v>0.5</v>
      </c>
    </row>
    <row r="8" spans="1:9" x14ac:dyDescent="0.3">
      <c r="A8" s="9" t="s">
        <v>194</v>
      </c>
      <c r="B8" s="22">
        <v>74</v>
      </c>
      <c r="C8" s="22">
        <v>0.5</v>
      </c>
      <c r="D8" s="22"/>
      <c r="E8" s="22"/>
      <c r="F8" s="22"/>
      <c r="G8" s="22"/>
      <c r="H8" s="22"/>
      <c r="I8" s="22">
        <v>0.5</v>
      </c>
    </row>
    <row r="9" spans="1:9" x14ac:dyDescent="0.3">
      <c r="A9" s="62" t="s">
        <v>14</v>
      </c>
      <c r="B9" s="63"/>
      <c r="C9" s="63">
        <f>SUM(C6:C8)</f>
        <v>3.5</v>
      </c>
      <c r="D9" s="63">
        <f>SUM(D6:D8)</f>
        <v>1</v>
      </c>
      <c r="E9" s="63">
        <f>SUM(E6:E8)</f>
        <v>8</v>
      </c>
      <c r="F9" s="63">
        <f>SUM(F6:F8)</f>
        <v>0</v>
      </c>
      <c r="G9" s="63">
        <f>SUM(G6:G8)</f>
        <v>0</v>
      </c>
      <c r="H9" s="63">
        <f t="shared" ref="H9:I9" si="0">SUM(H6:H8)</f>
        <v>0</v>
      </c>
      <c r="I9" s="63">
        <f t="shared" si="0"/>
        <v>4.5</v>
      </c>
    </row>
    <row r="11" spans="1:9" ht="15" thickBot="1" x14ac:dyDescent="0.35"/>
    <row r="12" spans="1:9" ht="17.399999999999999" x14ac:dyDescent="0.3">
      <c r="A12" s="140" t="s">
        <v>181</v>
      </c>
      <c r="B12" s="141"/>
      <c r="C12" s="141"/>
      <c r="D12" s="141"/>
      <c r="E12" s="141"/>
      <c r="F12" s="141"/>
      <c r="G12" s="141"/>
      <c r="H12" s="141"/>
      <c r="I12" s="142"/>
    </row>
    <row r="13" spans="1:9" ht="15.6" x14ac:dyDescent="0.3">
      <c r="A13" s="137" t="s">
        <v>180</v>
      </c>
      <c r="B13" s="138"/>
      <c r="C13" s="138"/>
      <c r="D13" s="138"/>
      <c r="E13" s="138"/>
      <c r="F13" s="138"/>
      <c r="G13" s="138"/>
      <c r="H13" s="138"/>
      <c r="I13" s="139"/>
    </row>
    <row r="14" spans="1:9" ht="15.6" x14ac:dyDescent="0.3">
      <c r="A14" s="137" t="s">
        <v>15</v>
      </c>
      <c r="B14" s="138"/>
      <c r="C14" s="138"/>
      <c r="D14" s="138"/>
      <c r="E14" s="138"/>
      <c r="F14" s="138"/>
      <c r="G14" s="138"/>
      <c r="H14" s="138"/>
      <c r="I14" s="139"/>
    </row>
    <row r="15" spans="1:9" ht="15.6" x14ac:dyDescent="0.3">
      <c r="A15" s="137" t="s">
        <v>18</v>
      </c>
      <c r="B15" s="138"/>
      <c r="C15" s="138"/>
      <c r="D15" s="138"/>
      <c r="E15" s="138"/>
      <c r="F15" s="138"/>
      <c r="G15" s="138"/>
      <c r="H15" s="138"/>
      <c r="I15" s="139"/>
    </row>
    <row r="16" spans="1:9" ht="31.8" thickBot="1" x14ac:dyDescent="0.35">
      <c r="A16" s="102" t="s">
        <v>12</v>
      </c>
      <c r="B16" s="103" t="s">
        <v>13</v>
      </c>
      <c r="C16" s="103" t="s">
        <v>7</v>
      </c>
      <c r="D16" s="103" t="s">
        <v>8</v>
      </c>
      <c r="E16" s="103" t="s">
        <v>9</v>
      </c>
      <c r="F16" s="103" t="s">
        <v>10</v>
      </c>
      <c r="G16" s="103" t="s">
        <v>11</v>
      </c>
      <c r="H16" s="103" t="s">
        <v>4</v>
      </c>
      <c r="I16" s="104" t="s">
        <v>5</v>
      </c>
    </row>
    <row r="17" spans="1:9" x14ac:dyDescent="0.3">
      <c r="A17" s="105"/>
      <c r="B17" s="106"/>
      <c r="C17" s="106"/>
      <c r="D17" s="106"/>
      <c r="E17" s="106"/>
      <c r="F17" s="106"/>
      <c r="G17" s="106"/>
      <c r="H17" s="106"/>
      <c r="I17" s="106"/>
    </row>
    <row r="18" spans="1:9" x14ac:dyDescent="0.3">
      <c r="A18" s="9"/>
      <c r="B18" s="22"/>
      <c r="C18" s="22"/>
      <c r="D18" s="22"/>
      <c r="E18" s="22"/>
      <c r="F18" s="22"/>
      <c r="G18" s="22"/>
      <c r="H18" s="22"/>
      <c r="I18" s="22"/>
    </row>
    <row r="19" spans="1:9" x14ac:dyDescent="0.3">
      <c r="A19" s="9"/>
      <c r="B19" s="22"/>
      <c r="C19" s="22"/>
      <c r="D19" s="22"/>
      <c r="E19" s="22"/>
      <c r="F19" s="22"/>
      <c r="G19" s="22"/>
      <c r="H19" s="22"/>
      <c r="I19" s="22"/>
    </row>
    <row r="20" spans="1:9" x14ac:dyDescent="0.3">
      <c r="A20" s="62" t="s">
        <v>14</v>
      </c>
      <c r="B20" s="63"/>
      <c r="C20" s="63">
        <f>SUM(C17:C19)</f>
        <v>0</v>
      </c>
      <c r="D20" s="63">
        <f>SUM(D17:D19)</f>
        <v>0</v>
      </c>
      <c r="E20" s="63">
        <f>SUM(E17:E19)</f>
        <v>0</v>
      </c>
      <c r="F20" s="63">
        <f>SUM(F17:F19)</f>
        <v>0</v>
      </c>
      <c r="G20" s="63">
        <f>SUM(G17:G19)</f>
        <v>0</v>
      </c>
      <c r="H20" s="63">
        <f t="shared" ref="H20:I20" si="1">SUM(H17:H19)</f>
        <v>0</v>
      </c>
      <c r="I20" s="63">
        <f t="shared" si="1"/>
        <v>0</v>
      </c>
    </row>
    <row r="22" spans="1:9" ht="15" thickBot="1" x14ac:dyDescent="0.35"/>
    <row r="23" spans="1:9" ht="17.399999999999999" x14ac:dyDescent="0.3">
      <c r="A23" s="140" t="s">
        <v>185</v>
      </c>
      <c r="B23" s="141"/>
      <c r="C23" s="141"/>
      <c r="D23" s="141"/>
      <c r="E23" s="141"/>
      <c r="F23" s="141"/>
      <c r="G23" s="141"/>
      <c r="H23" s="141"/>
      <c r="I23" s="142"/>
    </row>
    <row r="24" spans="1:9" ht="31.8" thickBot="1" x14ac:dyDescent="0.35">
      <c r="A24" s="102"/>
      <c r="B24" s="103"/>
      <c r="C24" s="103" t="s">
        <v>7</v>
      </c>
      <c r="D24" s="103" t="s">
        <v>8</v>
      </c>
      <c r="E24" s="103" t="s">
        <v>9</v>
      </c>
      <c r="F24" s="103" t="s">
        <v>10</v>
      </c>
      <c r="G24" s="103" t="s">
        <v>11</v>
      </c>
      <c r="H24" s="103" t="s">
        <v>4</v>
      </c>
      <c r="I24" s="104" t="s">
        <v>5</v>
      </c>
    </row>
    <row r="25" spans="1:9" x14ac:dyDescent="0.3">
      <c r="B25" s="62" t="s">
        <v>14</v>
      </c>
      <c r="C25" s="63">
        <f>C9+C20</f>
        <v>3.5</v>
      </c>
      <c r="D25" s="63">
        <f>D9+D20</f>
        <v>1</v>
      </c>
      <c r="E25" s="63">
        <f t="shared" ref="E25:I25" si="2">E9+E20</f>
        <v>8</v>
      </c>
      <c r="F25" s="63">
        <f t="shared" si="2"/>
        <v>0</v>
      </c>
      <c r="G25" s="63">
        <f t="shared" si="2"/>
        <v>0</v>
      </c>
      <c r="H25" s="63">
        <f t="shared" si="2"/>
        <v>0</v>
      </c>
      <c r="I25" s="63">
        <f t="shared" si="2"/>
        <v>4.5</v>
      </c>
    </row>
  </sheetData>
  <mergeCells count="9">
    <mergeCell ref="A14:I14"/>
    <mergeCell ref="A15:I15"/>
    <mergeCell ref="A23:I23"/>
    <mergeCell ref="A1:I1"/>
    <mergeCell ref="A2:I2"/>
    <mergeCell ref="A3:I3"/>
    <mergeCell ref="A4:I4"/>
    <mergeCell ref="A12:I12"/>
    <mergeCell ref="A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B5" sqref="B5"/>
    </sheetView>
  </sheetViews>
  <sheetFormatPr defaultRowHeight="14.4" x14ac:dyDescent="0.3"/>
  <cols>
    <col min="1" max="1" width="22.6640625" customWidth="1"/>
    <col min="2" max="2" width="19.44140625" customWidth="1"/>
    <col min="3" max="3" width="22.33203125" customWidth="1"/>
    <col min="4" max="4" width="15.88671875" customWidth="1"/>
    <col min="5" max="5" width="14.6640625" customWidth="1"/>
    <col min="6" max="6" width="15" customWidth="1"/>
    <col min="7" max="7" width="15.5546875" customWidth="1"/>
  </cols>
  <sheetData>
    <row r="1" spans="1:7" ht="18" thickBot="1" x14ac:dyDescent="0.35">
      <c r="A1" s="122" t="s">
        <v>6</v>
      </c>
      <c r="B1" s="122"/>
      <c r="C1" s="122"/>
      <c r="D1" s="122"/>
      <c r="E1" s="122"/>
      <c r="F1" s="122"/>
      <c r="G1" s="122"/>
    </row>
    <row r="2" spans="1:7" ht="15.6" x14ac:dyDescent="0.3">
      <c r="A2" s="131" t="s">
        <v>81</v>
      </c>
      <c r="B2" s="132"/>
      <c r="C2" s="132"/>
      <c r="D2" s="132"/>
      <c r="E2" s="132"/>
      <c r="F2" s="132"/>
      <c r="G2" s="133"/>
    </row>
    <row r="3" spans="1:7" ht="31.2" x14ac:dyDescent="0.3">
      <c r="A3" s="67"/>
      <c r="B3" s="67" t="s">
        <v>0</v>
      </c>
      <c r="C3" s="67" t="s">
        <v>1</v>
      </c>
      <c r="D3" s="67" t="s">
        <v>2</v>
      </c>
      <c r="E3" s="67" t="s">
        <v>3</v>
      </c>
      <c r="F3" s="67" t="s">
        <v>4</v>
      </c>
      <c r="G3" s="67" t="s">
        <v>5</v>
      </c>
    </row>
    <row r="4" spans="1:7" x14ac:dyDescent="0.3">
      <c r="A4" s="68"/>
      <c r="B4" s="118">
        <f>'TRAIL RANGERS'!B187</f>
        <v>539.15</v>
      </c>
      <c r="C4" s="63">
        <f>'TRAIL RANGERS'!C187</f>
        <v>3958</v>
      </c>
      <c r="D4" s="63">
        <f>'TRAIL RANGERS'!D187</f>
        <v>150</v>
      </c>
      <c r="E4" s="63">
        <f>'TRAIL RANGERS'!E187</f>
        <v>188</v>
      </c>
      <c r="F4" s="63">
        <f>'TRAIL RANGERS'!F187</f>
        <v>188.49</v>
      </c>
      <c r="G4" s="63">
        <f>'TRAIL RANGERS'!G187</f>
        <v>350.71000000000004</v>
      </c>
    </row>
    <row r="5" spans="1:7" ht="15" thickBot="1" x14ac:dyDescent="0.35"/>
    <row r="6" spans="1:7" ht="15.6" x14ac:dyDescent="0.3">
      <c r="A6" s="131" t="s">
        <v>82</v>
      </c>
      <c r="B6" s="132"/>
      <c r="C6" s="132"/>
      <c r="D6" s="132"/>
      <c r="E6" s="132"/>
      <c r="F6" s="132"/>
      <c r="G6" s="133"/>
    </row>
    <row r="7" spans="1:7" ht="31.2" x14ac:dyDescent="0.3">
      <c r="A7" s="67" t="s">
        <v>7</v>
      </c>
      <c r="B7" s="67" t="s">
        <v>8</v>
      </c>
      <c r="C7" s="67" t="s">
        <v>9</v>
      </c>
      <c r="D7" s="67" t="s">
        <v>10</v>
      </c>
      <c r="E7" s="67" t="s">
        <v>11</v>
      </c>
      <c r="F7" s="67" t="s">
        <v>4</v>
      </c>
      <c r="G7" s="67" t="s">
        <v>5</v>
      </c>
    </row>
    <row r="8" spans="1:7" x14ac:dyDescent="0.3">
      <c r="A8" s="69">
        <v>40.9</v>
      </c>
      <c r="B8" s="69">
        <f>'TRAIL CAT'!C73</f>
        <v>11.7</v>
      </c>
      <c r="C8" s="69">
        <f>'TRAIL CAT'!D73</f>
        <v>0</v>
      </c>
      <c r="D8" s="69">
        <f>'TRAIL CAT'!E73</f>
        <v>0</v>
      </c>
      <c r="E8" s="69">
        <f>'TRAIL CAT'!F73</f>
        <v>0</v>
      </c>
      <c r="F8" s="69">
        <v>52.6</v>
      </c>
      <c r="G8" s="69"/>
    </row>
    <row r="9" spans="1:7" ht="15" thickBot="1" x14ac:dyDescent="0.35"/>
    <row r="10" spans="1:7" ht="15.6" x14ac:dyDescent="0.3">
      <c r="A10" s="131" t="s">
        <v>83</v>
      </c>
      <c r="B10" s="132"/>
      <c r="C10" s="132"/>
      <c r="D10" s="132"/>
      <c r="E10" s="132"/>
      <c r="F10" s="132"/>
      <c r="G10" s="133"/>
    </row>
    <row r="11" spans="1:7" ht="31.2" x14ac:dyDescent="0.3">
      <c r="A11" s="67" t="s">
        <v>7</v>
      </c>
      <c r="B11" s="67" t="s">
        <v>8</v>
      </c>
      <c r="C11" s="67" t="s">
        <v>9</v>
      </c>
      <c r="D11" s="67" t="s">
        <v>10</v>
      </c>
      <c r="E11" s="67" t="s">
        <v>11</v>
      </c>
      <c r="F11" s="67" t="s">
        <v>4</v>
      </c>
      <c r="G11" s="67" t="s">
        <v>5</v>
      </c>
    </row>
    <row r="12" spans="1:7" x14ac:dyDescent="0.3">
      <c r="A12" s="69">
        <f>'MINI-X'!C34</f>
        <v>0</v>
      </c>
      <c r="B12" s="69">
        <f>'MINI-X'!D34</f>
        <v>0</v>
      </c>
      <c r="C12" s="69">
        <f>'MINI-X'!E34</f>
        <v>0</v>
      </c>
      <c r="D12" s="69">
        <f>'MINI-X'!F34</f>
        <v>0</v>
      </c>
      <c r="E12" s="69">
        <f>'MINI-X'!G34</f>
        <v>0</v>
      </c>
      <c r="F12" s="69"/>
      <c r="G12" s="69"/>
    </row>
    <row r="13" spans="1:7" ht="15" thickBot="1" x14ac:dyDescent="0.35"/>
    <row r="14" spans="1:7" ht="15.6" x14ac:dyDescent="0.3">
      <c r="A14" s="131" t="s">
        <v>186</v>
      </c>
      <c r="B14" s="132"/>
      <c r="C14" s="132"/>
      <c r="D14" s="132"/>
      <c r="E14" s="132"/>
      <c r="F14" s="132"/>
      <c r="G14" s="133"/>
    </row>
    <row r="15" spans="1:7" ht="31.2" x14ac:dyDescent="0.3">
      <c r="A15" s="67" t="s">
        <v>7</v>
      </c>
      <c r="B15" s="67" t="s">
        <v>8</v>
      </c>
      <c r="C15" s="67" t="s">
        <v>9</v>
      </c>
      <c r="D15" s="67" t="s">
        <v>10</v>
      </c>
      <c r="E15" s="67" t="s">
        <v>11</v>
      </c>
      <c r="F15" s="67" t="s">
        <v>4</v>
      </c>
      <c r="G15" s="67" t="s">
        <v>5</v>
      </c>
    </row>
    <row r="16" spans="1:7" x14ac:dyDescent="0.3">
      <c r="A16" s="69">
        <f>'300'!C25</f>
        <v>3.5</v>
      </c>
      <c r="B16" s="69">
        <f>'300'!D25</f>
        <v>1</v>
      </c>
      <c r="C16" s="69">
        <f>'300'!E25</f>
        <v>8</v>
      </c>
      <c r="D16" s="69">
        <f>'300'!F25</f>
        <v>0</v>
      </c>
      <c r="E16" s="69">
        <f>'300'!G25</f>
        <v>0</v>
      </c>
      <c r="F16" s="69"/>
      <c r="G16" s="69">
        <v>4.5</v>
      </c>
    </row>
  </sheetData>
  <mergeCells count="5">
    <mergeCell ref="A1:G1"/>
    <mergeCell ref="A2:G2"/>
    <mergeCell ref="A10:G10"/>
    <mergeCell ref="A6:G6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TRAIL RANGERS</vt:lpstr>
      <vt:lpstr>TRAIL CAT</vt:lpstr>
      <vt:lpstr>MINI-X</vt:lpstr>
      <vt:lpstr>300</vt:lpstr>
      <vt:lpstr>YEAR END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Maness</dc:creator>
  <cp:lastModifiedBy>Brian DiLenge</cp:lastModifiedBy>
  <dcterms:created xsi:type="dcterms:W3CDTF">2018-06-01T15:51:32Z</dcterms:created>
  <dcterms:modified xsi:type="dcterms:W3CDTF">2020-10-22T21:50:50Z</dcterms:modified>
</cp:coreProperties>
</file>